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619" documentId="8_{3D1D103B-0899-4369-9088-F6770574C683}" xr6:coauthVersionLast="45" xr6:coauthVersionMax="45" xr10:uidLastSave="{9F07C1FC-8B9E-45CB-A414-E18741059BD7}"/>
  <bookViews>
    <workbookView xWindow="1095" yWindow="1440" windowWidth="21600" windowHeight="13500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5" i="2" l="1"/>
  <c r="H5" i="2"/>
  <c r="K37" i="5"/>
  <c r="H37" i="5"/>
  <c r="K55" i="5"/>
  <c r="H55" i="5"/>
  <c r="K56" i="5"/>
  <c r="H56" i="5"/>
  <c r="K73" i="2"/>
  <c r="H73" i="2"/>
  <c r="H28" i="3" l="1"/>
  <c r="K64" i="2" l="1"/>
  <c r="H64" i="2"/>
  <c r="K22" i="2"/>
  <c r="H22" i="2"/>
  <c r="K23" i="2"/>
  <c r="H23" i="2"/>
  <c r="N23" i="3"/>
  <c r="O23" i="3" s="1"/>
  <c r="H23" i="3"/>
  <c r="H17" i="4"/>
  <c r="N30" i="3" l="1"/>
  <c r="N27" i="3"/>
  <c r="N26" i="3"/>
  <c r="N24" i="3"/>
  <c r="N8" i="3"/>
  <c r="N25" i="3"/>
  <c r="N10" i="3"/>
  <c r="N9" i="3"/>
  <c r="N7" i="3"/>
  <c r="N6" i="3"/>
  <c r="N5" i="3"/>
  <c r="N4" i="3"/>
  <c r="N22" i="3"/>
  <c r="N21" i="3"/>
  <c r="N20" i="3"/>
  <c r="N19" i="3"/>
  <c r="N13" i="3"/>
  <c r="N18" i="3"/>
  <c r="N17" i="3"/>
  <c r="N16" i="3"/>
  <c r="N15" i="3"/>
  <c r="N14" i="3"/>
  <c r="N12" i="3"/>
  <c r="N11" i="3"/>
  <c r="K46" i="2"/>
  <c r="K45" i="2"/>
  <c r="K34" i="2"/>
  <c r="K31" i="2"/>
  <c r="K82" i="2"/>
  <c r="K81" i="2"/>
  <c r="K80" i="2"/>
  <c r="K79" i="2"/>
  <c r="K78" i="2"/>
  <c r="K76" i="2"/>
  <c r="K77" i="2"/>
  <c r="K75" i="2"/>
  <c r="K74" i="2"/>
  <c r="K72" i="2"/>
  <c r="K71" i="2"/>
  <c r="K70" i="2"/>
  <c r="K69" i="2"/>
  <c r="K68" i="2"/>
  <c r="K67" i="2"/>
  <c r="K66" i="2"/>
  <c r="K65" i="2"/>
  <c r="K63" i="2"/>
  <c r="K62" i="2"/>
  <c r="K61" i="2"/>
  <c r="K60" i="2"/>
  <c r="K59" i="2"/>
  <c r="K58" i="2"/>
  <c r="K57" i="2"/>
  <c r="K56" i="2"/>
  <c r="K53" i="2"/>
  <c r="K54" i="2"/>
  <c r="K55" i="2"/>
  <c r="K51" i="2"/>
  <c r="K52" i="2"/>
  <c r="K49" i="2"/>
  <c r="K48" i="2"/>
  <c r="K50" i="2"/>
  <c r="K47" i="2"/>
  <c r="K44" i="2"/>
  <c r="K43" i="2"/>
  <c r="K42" i="2"/>
  <c r="K41" i="2"/>
  <c r="K40" i="2"/>
  <c r="K39" i="2"/>
  <c r="K38" i="2"/>
  <c r="K36" i="2"/>
  <c r="K37" i="2"/>
  <c r="K35" i="2"/>
  <c r="K29" i="2"/>
  <c r="K33" i="2"/>
  <c r="K32" i="2"/>
  <c r="K30" i="2"/>
  <c r="K26" i="2"/>
  <c r="K28" i="2"/>
  <c r="K27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10" i="2"/>
  <c r="K9" i="2"/>
  <c r="K8" i="2"/>
  <c r="K7" i="2"/>
  <c r="K6" i="2"/>
  <c r="K4" i="2"/>
  <c r="K70" i="5"/>
  <c r="K39" i="5"/>
  <c r="K19" i="5"/>
  <c r="K58" i="5"/>
  <c r="K53" i="5"/>
  <c r="K69" i="5"/>
  <c r="K54" i="5"/>
  <c r="K71" i="5"/>
  <c r="K26" i="5"/>
  <c r="K28" i="5"/>
  <c r="K47" i="5"/>
  <c r="K21" i="5"/>
  <c r="K43" i="5"/>
  <c r="K38" i="5"/>
  <c r="K27" i="5"/>
  <c r="K25" i="5"/>
  <c r="K35" i="5"/>
  <c r="K44" i="5"/>
  <c r="K64" i="5"/>
  <c r="K67" i="5"/>
  <c r="K65" i="5"/>
  <c r="K42" i="5"/>
  <c r="K22" i="5"/>
  <c r="K66" i="5"/>
  <c r="K68" i="5"/>
  <c r="K57" i="5"/>
  <c r="K51" i="5"/>
  <c r="K46" i="5"/>
  <c r="K45" i="5"/>
  <c r="K63" i="5"/>
  <c r="K41" i="5"/>
  <c r="K62" i="5"/>
  <c r="K61" i="5"/>
  <c r="K60" i="5"/>
  <c r="K59" i="5"/>
  <c r="K29" i="5"/>
  <c r="K52" i="5"/>
  <c r="K33" i="5"/>
  <c r="K32" i="5"/>
  <c r="K31" i="5"/>
  <c r="K30" i="5"/>
  <c r="K36" i="5"/>
  <c r="K50" i="5"/>
  <c r="K49" i="5"/>
  <c r="K48" i="5"/>
  <c r="K40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70" i="5" l="1"/>
  <c r="H39" i="5"/>
  <c r="H19" i="5"/>
  <c r="H58" i="5"/>
  <c r="H53" i="5"/>
  <c r="H69" i="5"/>
  <c r="H54" i="5"/>
  <c r="H71" i="5"/>
  <c r="H26" i="5"/>
  <c r="H28" i="5"/>
  <c r="H47" i="5"/>
  <c r="H21" i="5"/>
  <c r="H43" i="5"/>
  <c r="H38" i="5"/>
  <c r="H27" i="5"/>
  <c r="H25" i="5"/>
  <c r="H35" i="5"/>
  <c r="H44" i="5"/>
  <c r="H64" i="5"/>
  <c r="H67" i="5"/>
  <c r="H65" i="5"/>
  <c r="H42" i="5"/>
  <c r="H22" i="5"/>
  <c r="H66" i="5"/>
  <c r="H68" i="5"/>
  <c r="H57" i="5"/>
  <c r="H51" i="5"/>
  <c r="H46" i="5"/>
  <c r="H45" i="5"/>
  <c r="H63" i="5"/>
  <c r="H41" i="5"/>
  <c r="H62" i="5"/>
  <c r="H61" i="5"/>
  <c r="H60" i="5"/>
  <c r="H59" i="5"/>
  <c r="H29" i="5"/>
  <c r="H52" i="5"/>
  <c r="H33" i="5"/>
  <c r="H32" i="5"/>
  <c r="H31" i="5"/>
  <c r="H30" i="5"/>
  <c r="H36" i="5"/>
  <c r="H50" i="5"/>
  <c r="H49" i="5"/>
  <c r="H48" i="5"/>
  <c r="H40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9" i="3" l="1"/>
  <c r="O30" i="3"/>
  <c r="O27" i="3"/>
  <c r="O26" i="3"/>
  <c r="O25" i="3"/>
  <c r="O24" i="3"/>
  <c r="O22" i="3"/>
  <c r="O21" i="3"/>
  <c r="O20" i="3"/>
  <c r="O19" i="3"/>
  <c r="O13" i="3"/>
  <c r="O18" i="3"/>
  <c r="O17" i="3"/>
  <c r="O15" i="3"/>
  <c r="O14" i="3"/>
  <c r="O12" i="3"/>
  <c r="O11" i="3"/>
  <c r="O10" i="3"/>
  <c r="O9" i="3"/>
  <c r="O8" i="3"/>
  <c r="O7" i="3"/>
  <c r="O6" i="3"/>
  <c r="O5" i="3"/>
  <c r="O4" i="3"/>
  <c r="O16" i="3"/>
  <c r="H76" i="2"/>
  <c r="H43" i="2"/>
  <c r="H42" i="2"/>
  <c r="H12" i="2"/>
  <c r="H9" i="2"/>
  <c r="H26" i="2"/>
  <c r="H36" i="2"/>
  <c r="H65" i="2"/>
  <c r="H59" i="2"/>
  <c r="H28" i="2"/>
  <c r="H18" i="2"/>
  <c r="H71" i="2"/>
  <c r="H51" i="2" l="1"/>
  <c r="H48" i="2"/>
  <c r="H6" i="2"/>
  <c r="H50" i="2"/>
  <c r="H8" i="2"/>
  <c r="H7" i="2"/>
  <c r="H54" i="2"/>
  <c r="H49" i="2"/>
  <c r="H57" i="2"/>
  <c r="H56" i="2"/>
  <c r="H55" i="2"/>
  <c r="H52" i="2"/>
  <c r="H68" i="2"/>
  <c r="H53" i="2"/>
  <c r="H46" i="2"/>
  <c r="H47" i="2"/>
  <c r="H16" i="2"/>
  <c r="H45" i="2"/>
  <c r="H13" i="2"/>
  <c r="H14" i="2"/>
  <c r="H10" i="2"/>
  <c r="H11" i="2"/>
  <c r="H15" i="2"/>
  <c r="H17" i="2"/>
  <c r="H21" i="2"/>
  <c r="H40" i="2"/>
  <c r="H35" i="2"/>
  <c r="H58" i="2"/>
  <c r="H33" i="2"/>
  <c r="H4" i="2"/>
  <c r="H60" i="2"/>
  <c r="H31" i="2"/>
  <c r="H37" i="2"/>
  <c r="H38" i="2"/>
  <c r="H29" i="2"/>
  <c r="H67" i="2"/>
  <c r="H25" i="2"/>
  <c r="H63" i="2"/>
  <c r="H79" i="2"/>
  <c r="H69" i="2"/>
  <c r="H74" i="2"/>
  <c r="H78" i="2"/>
  <c r="H24" i="2"/>
  <c r="H72" i="2"/>
  <c r="H75" i="2"/>
  <c r="H77" i="2"/>
  <c r="H61" i="2"/>
  <c r="H62" i="2"/>
  <c r="H30" i="2"/>
  <c r="H19" i="2"/>
  <c r="H80" i="2"/>
  <c r="H70" i="2"/>
  <c r="H41" i="2"/>
  <c r="H66" i="2"/>
  <c r="H20" i="2"/>
  <c r="H82" i="2"/>
  <c r="H81" i="2"/>
  <c r="H34" i="2"/>
  <c r="H44" i="2"/>
  <c r="H27" i="2"/>
  <c r="H39" i="2"/>
  <c r="H32" i="2"/>
  <c r="H24" i="3"/>
  <c r="H9" i="4"/>
  <c r="H38" i="4"/>
  <c r="H56" i="4"/>
  <c r="H50" i="4"/>
  <c r="H21" i="4"/>
  <c r="H24" i="4"/>
  <c r="H16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19" i="3"/>
  <c r="H5" i="3"/>
  <c r="H21" i="3"/>
  <c r="H26" i="3"/>
  <c r="H12" i="3"/>
  <c r="H17" i="3"/>
  <c r="H13" i="3"/>
  <c r="H4" i="3"/>
  <c r="H30" i="3"/>
  <c r="H22" i="3"/>
  <c r="H20" i="3"/>
  <c r="H15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<sst xmlns="http://schemas.openxmlformats.org/spreadsheetml/2006/main" count="1219" uniqueCount="287">
  <si>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</si>
  <si>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</si>
  <si>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</si>
  <si>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</si>
  <si>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</si>
  <si>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</si>
  <si>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</si>
  <si>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</si>
  <si>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</si>
  <si>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</si>
  <si>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</si>
  <si>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</si>
  <si>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</si>
  <si>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</si>
  <si>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</si>
  <si>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</si>
  <si>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</si>
  <si>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</si>
  <si>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</si>
  <si>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</si>
  <si>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</si>
  <si>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</si>
  <si>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</si>
  <si>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</si>
  <si>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</si>
  <si>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</si>
  <si>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</si>
  <si>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</si>
  <si>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</si>
  <si>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</si>
  <si>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</si>
  <si>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</si>
  <si>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</si>
  <si>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</si>
  <si>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</si>
  <si>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</si>
  <si>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</si>
  <si>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</si>
  <si>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</si>
  <si>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</si>
  <si>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</si>
  <si>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</si>
  <si>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</si>
  <si>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</si>
  <si>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</si>
  <si>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</si>
  <si>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</si>
  <si>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</si>
  <si>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</si>
  <si>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</si>
  <si>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</si>
  <si>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</si>
  <si>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</si>
  <si>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</si>
  <si>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</si>
  <si>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</si>
  <si>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</si>
  <si>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</si>
  <si>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</si>
  <si>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</si>
  <si>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</si>
  <si>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</si>
  <si>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</si>
  <si>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</si>
  <si>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</si>
  <si>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</si>
  <si>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</si>
  <si>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</si>
  <si>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</si>
  <si>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</si>
  <si>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</si>
  <si>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</si>
  <si>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</si>
  <si>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</si>
  <si>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</si>
  <si>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</si>
  <si>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</si>
  <si>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</si>
  <si>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</si>
  <si>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</si>
  <si>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</si>
  <si>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</si>
  <si>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</si>
  <si>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</si>
  <si>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</si>
  <si>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</si>
  <si>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</si>
  <si>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</si>
  <si>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</si>
  <si>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</si>
  <si>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</si>
  <si>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</si>
  <si>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</si>
  <si>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</si>
  <si>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</si>
  <si>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</si>
  <si>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</si>
  <si>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</si>
  <si>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</si>
  <si>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</si>
  <si>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</si>
  <si>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</si>
  <si>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</si>
  <si>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</si>
  <si>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</si>
  <si>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</si>
  <si>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</si>
  <si>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</si>
  <si>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</si>
  <si>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</si>
  <si>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</si>
  <si>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</si>
  <si>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</si>
  <si>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</si>
  <si>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</si>
  <si>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</si>
  <si>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</si>
  <si>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</si>
  <si>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</si>
  <si>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</si>
  <si>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</si>
  <si>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</si>
  <si>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</si>
  <si>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</si>
  <si>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</si>
  <si>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</si>
  <si>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</si>
  <si>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</si>
  <si>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</si>
  <si>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</si>
  <si>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</si>
  <si>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</si>
  <si>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</si>
  <si>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</si>
  <si>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</si>
  <si>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</si>
  <si>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</si>
  <si>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</si>
  <si>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</si>
  <si>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</si>
  <si>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</si>
  <si>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</si>
  <si>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</si>
  <si>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</si>
  <si>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</si>
  <si>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</si>
  <si>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</si>
  <si>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</si>
  <si>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</si>
  <si>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</si>
  <si>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</si>
  <si>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</si>
  <si>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</si>
  <si>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</si>
  <si>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</si>
  <si>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</si>
  <si>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</si>
  <si>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</si>
  <si>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</si>
  <si>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</si>
  <si>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</si>
  <si>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</si>
  <si>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</si>
  <si>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</si>
  <si>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</si>
  <si>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</si>
  <si>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</si>
  <si>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</si>
  <si>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</si>
  <si>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</si>
  <si>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</si>
  <si>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</si>
  <si>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</si>
  <si>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</si>
  <si>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</si>
  <si>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</si>
  <si>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</si>
  <si>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</si>
  <si>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</si>
  <si>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</si>
  <si>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</si>
  <si>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</si>
  <si>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</si>
  <si>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</si>
  <si>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</si>
  <si>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</si>
  <si>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</si>
  <si>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</si>
  <si>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</si>
  <si>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</si>
  <si>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</si>
  <si>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</si>
  <si>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</si>
  <si>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</si>
  <si>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</si>
  <si>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</si>
  <si>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</si>
  <si>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</si>
  <si>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</si>
  <si>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</si>
  <si>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</si>
  <si>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</si>
  <si>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</si>
  <si>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</si>
  <si>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</si>
  <si>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</si>
  <si>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</si>
  <si>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</si>
  <si>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</si>
  <si>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</si>
  <si>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</si>
  <si>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</si>
  <si>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</si>
  <si>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</si>
  <si>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</si>
  <si>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</si>
  <si>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</si>
  <si>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</si>
  <si>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</si>
  <si>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</si>
  <si>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</si>
  <si>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</si>
  <si>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</si>
  <si>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</si>
  <si>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</si>
  <si>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</si>
  <si>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</si>
  <si>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</si>
  <si>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</si>
  <si>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</si>
  <si>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</si>
  <si>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</si>
  <si>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</si>
  <si>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</si>
  <si>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</si>
  <si>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</si>
  <si>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</si>
  <si>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</si>
  <si>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</si>
  <si>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</si>
  <si>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</si>
  <si>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</si>
  <si>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</si>
  <si>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</si>
  <si>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</si>
  <si>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</si>
  <si>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</si>
  <si>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</si>
  <si>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</si>
  <si>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</si>
  <si>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</si>
  <si>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</si>
  <si>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</si>
  <si>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</si>
  <si>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</si>
  <si>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</si>
  <si>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</si>
  <si>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</si>
  <si>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</si>
  <si>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</si>
  <si>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</si>
  <si>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</si>
  <si>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</si>
  <si>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</si>
  <si>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</si>
  <si>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</si>
  <si>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</si>
  <si>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</si>
  <si>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</si>
  <si>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</si>
  <si>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</si>
  <si>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</si>
  <si>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</si>
  <si>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</si>
  <si>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</si>
  <si>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</si>
  <si>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</si>
  <si>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</si>
  <si>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</si>
  <si>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</si>
  <si>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</si>
  <si>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</si>
  <si>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</si>
  <si>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2020/06/22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</si>
  <si>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2020/06/22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</si>
  <si>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2020/06/22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</si>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</sst>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3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63" Type="http://schemas.openxmlformats.org/officeDocument/2006/relationships/image" Target="../media/image114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62" Type="http://schemas.openxmlformats.org/officeDocument/2006/relationships/image" Target="../media/image40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26" Type="http://schemas.openxmlformats.org/officeDocument/2006/relationships/image" Target="../media/image140.png"/><Relationship Id="rId39" Type="http://schemas.openxmlformats.org/officeDocument/2006/relationships/image" Target="../media/image45.png"/><Relationship Id="rId21" Type="http://schemas.openxmlformats.org/officeDocument/2006/relationships/image" Target="../media/image135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9" Type="http://schemas.openxmlformats.org/officeDocument/2006/relationships/image" Target="../media/image143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24" Type="http://schemas.openxmlformats.org/officeDocument/2006/relationships/image" Target="../media/image138.png"/><Relationship Id="rId32" Type="http://schemas.openxmlformats.org/officeDocument/2006/relationships/image" Target="../media/image145.png"/><Relationship Id="rId37" Type="http://schemas.openxmlformats.org/officeDocument/2006/relationships/image" Target="../media/image99.png"/><Relationship Id="rId40" Type="http://schemas.openxmlformats.org/officeDocument/2006/relationships/image" Target="../media/image146.png"/><Relationship Id="rId45" Type="http://schemas.openxmlformats.org/officeDocument/2006/relationships/image" Target="../media/image149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23" Type="http://schemas.openxmlformats.org/officeDocument/2006/relationships/image" Target="../media/image137.png"/><Relationship Id="rId28" Type="http://schemas.openxmlformats.org/officeDocument/2006/relationships/image" Target="../media/image142.png"/><Relationship Id="rId36" Type="http://schemas.openxmlformats.org/officeDocument/2006/relationships/image" Target="../media/image94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31" Type="http://schemas.openxmlformats.org/officeDocument/2006/relationships/image" Target="../media/image34.png"/><Relationship Id="rId44" Type="http://schemas.openxmlformats.org/officeDocument/2006/relationships/image" Target="../media/image148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Relationship Id="rId22" Type="http://schemas.openxmlformats.org/officeDocument/2006/relationships/image" Target="../media/image136.png"/><Relationship Id="rId27" Type="http://schemas.openxmlformats.org/officeDocument/2006/relationships/image" Target="../media/image141.png"/><Relationship Id="rId30" Type="http://schemas.openxmlformats.org/officeDocument/2006/relationships/image" Target="../media/image144.png"/><Relationship Id="rId35" Type="http://schemas.openxmlformats.org/officeDocument/2006/relationships/image" Target="../media/image55.png"/><Relationship Id="rId43" Type="http://schemas.openxmlformats.org/officeDocument/2006/relationships/image" Target="../media/image147.png"/><Relationship Id="rId8" Type="http://schemas.openxmlformats.org/officeDocument/2006/relationships/image" Target="../media/image122.png"/><Relationship Id="rId3" Type="http://schemas.openxmlformats.org/officeDocument/2006/relationships/image" Target="../media/image117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5" Type="http://schemas.openxmlformats.org/officeDocument/2006/relationships/image" Target="../media/image139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4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png"/><Relationship Id="rId13" Type="http://schemas.openxmlformats.org/officeDocument/2006/relationships/image" Target="../media/image161.png"/><Relationship Id="rId18" Type="http://schemas.openxmlformats.org/officeDocument/2006/relationships/image" Target="../media/image165.png"/><Relationship Id="rId26" Type="http://schemas.openxmlformats.org/officeDocument/2006/relationships/image" Target="../media/image40.png"/><Relationship Id="rId3" Type="http://schemas.openxmlformats.org/officeDocument/2006/relationships/image" Target="../media/image152.png"/><Relationship Id="rId21" Type="http://schemas.openxmlformats.org/officeDocument/2006/relationships/image" Target="../media/image66.png"/><Relationship Id="rId7" Type="http://schemas.openxmlformats.org/officeDocument/2006/relationships/image" Target="../media/image155.png"/><Relationship Id="rId12" Type="http://schemas.openxmlformats.org/officeDocument/2006/relationships/image" Target="../media/image160.png"/><Relationship Id="rId17" Type="http://schemas.openxmlformats.org/officeDocument/2006/relationships/image" Target="../media/image164.png"/><Relationship Id="rId25" Type="http://schemas.openxmlformats.org/officeDocument/2006/relationships/image" Target="../media/image122.png"/><Relationship Id="rId2" Type="http://schemas.openxmlformats.org/officeDocument/2006/relationships/image" Target="../media/image151.png"/><Relationship Id="rId16" Type="http://schemas.openxmlformats.org/officeDocument/2006/relationships/image" Target="../media/image145.png"/><Relationship Id="rId20" Type="http://schemas.openxmlformats.org/officeDocument/2006/relationships/image" Target="../media/image167.png"/><Relationship Id="rId1" Type="http://schemas.openxmlformats.org/officeDocument/2006/relationships/image" Target="../media/image150.png"/><Relationship Id="rId6" Type="http://schemas.openxmlformats.org/officeDocument/2006/relationships/image" Target="../media/image144.png"/><Relationship Id="rId11" Type="http://schemas.openxmlformats.org/officeDocument/2006/relationships/image" Target="../media/image159.png"/><Relationship Id="rId24" Type="http://schemas.openxmlformats.org/officeDocument/2006/relationships/image" Target="../media/image149.png"/><Relationship Id="rId5" Type="http://schemas.openxmlformats.org/officeDocument/2006/relationships/image" Target="../media/image154.png"/><Relationship Id="rId15" Type="http://schemas.openxmlformats.org/officeDocument/2006/relationships/image" Target="../media/image163.png"/><Relationship Id="rId23" Type="http://schemas.openxmlformats.org/officeDocument/2006/relationships/image" Target="../media/image4.png"/><Relationship Id="rId10" Type="http://schemas.openxmlformats.org/officeDocument/2006/relationships/image" Target="../media/image158.png"/><Relationship Id="rId19" Type="http://schemas.openxmlformats.org/officeDocument/2006/relationships/image" Target="../media/image166.png"/><Relationship Id="rId4" Type="http://schemas.openxmlformats.org/officeDocument/2006/relationships/image" Target="../media/image153.png"/><Relationship Id="rId9" Type="http://schemas.openxmlformats.org/officeDocument/2006/relationships/image" Target="../media/image157.png"/><Relationship Id="rId14" Type="http://schemas.openxmlformats.org/officeDocument/2006/relationships/image" Target="../media/image162.png"/><Relationship Id="rId22" Type="http://schemas.openxmlformats.org/officeDocument/2006/relationships/image" Target="../media/image27.png"/><Relationship Id="rId27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22</xdr:colOff>
      <xdr:row>66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22</xdr:colOff>
      <xdr:row>48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44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22</xdr:colOff>
      <xdr:row>56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</xdr:colOff>
      <xdr:row>82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22</xdr:colOff>
      <xdr:row>81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47</xdr:row>
      <xdr:rowOff>0</xdr:rowOff>
    </xdr:from>
    <xdr:to>
      <xdr:col>1</xdr:col>
      <xdr:colOff>44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22</xdr:colOff>
      <xdr:row>50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54</xdr:row>
      <xdr:rowOff>0</xdr:rowOff>
    </xdr:from>
    <xdr:to>
      <xdr:col>1</xdr:col>
      <xdr:colOff>66</xdr:colOff>
      <xdr:row>55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70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58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72</xdr:row>
      <xdr:rowOff>0</xdr:rowOff>
    </xdr:from>
    <xdr:to>
      <xdr:col>1</xdr:col>
      <xdr:colOff>66</xdr:colOff>
      <xdr:row>73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75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3"/>
  <sheetViews>
    <sheetView topLeftCell="A58" workbookViewId="0">
      <selection activeCell="L71" sqref="A4:L71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17" t="s">
        <v>284</v>
      </c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9"/>
    </row>
    <row r="2" spans="1:12" ht="18" customHeight="1" x14ac:dyDescent="0.25">
      <c r="A2" s="120"/>
      <c r="B2" s="121" t="s">
        <v>217</v>
      </c>
      <c r="C2" s="121" t="s">
        <v>216</v>
      </c>
      <c r="D2" s="121" t="s">
        <v>171</v>
      </c>
      <c r="E2" s="121" t="s">
        <v>174</v>
      </c>
      <c r="F2" s="121" t="s">
        <v>172</v>
      </c>
      <c r="G2" s="121"/>
      <c r="H2" s="121"/>
      <c r="I2" s="122" t="s">
        <v>245</v>
      </c>
      <c r="J2" s="122"/>
      <c r="K2" s="122"/>
      <c r="L2" s="112" t="s">
        <v>176</v>
      </c>
    </row>
    <row r="3" spans="1:12" ht="18" customHeight="1" x14ac:dyDescent="0.25">
      <c r="A3" s="120"/>
      <c r="B3" s="121"/>
      <c r="C3" s="121"/>
      <c r="D3" s="121"/>
      <c r="E3" s="121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112"/>
    </row>
    <row r="4" spans="1:12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38"/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38" t="s">
        <v>249</v>
      </c>
    </row>
    <row r="6" spans="1:12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38" t="s">
        <v>249</v>
      </c>
    </row>
    <row r="7" spans="1:12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38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38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38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38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38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38" t="s">
        <v>249</v>
      </c>
    </row>
    <row r="13" spans="1:12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38"/>
    </row>
    <row r="14" spans="1:12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38" t="s">
        <v>249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38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38"/>
    </row>
    <row r="17" spans="1:12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38" t="s">
        <v>201</v>
      </c>
    </row>
    <row r="18" spans="1:12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38"/>
    </row>
    <row r="19" spans="1:12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38"/>
    </row>
    <row r="20" spans="1:12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38"/>
    </row>
    <row r="21" spans="1:12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38"/>
    </row>
    <row r="22" spans="1:12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38" t="s">
        <v>265</v>
      </c>
    </row>
    <row r="23" spans="1:12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38"/>
    </row>
    <row r="24" spans="1:12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38"/>
    </row>
    <row r="25" spans="1:12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38" t="s">
        <v>251</v>
      </c>
    </row>
    <row r="26" spans="1:12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38"/>
    </row>
    <row r="27" spans="1:12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38"/>
    </row>
    <row r="28" spans="1:12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38" t="s">
        <v>202</v>
      </c>
    </row>
    <row r="29" spans="1:12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38"/>
    </row>
    <row r="30" spans="1:12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38" t="s">
        <v>201</v>
      </c>
    </row>
    <row r="31" spans="1:12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38"/>
    </row>
    <row r="32" spans="1:12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38"/>
    </row>
    <row r="33" spans="1:12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38"/>
    </row>
    <row r="34" spans="1:12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38"/>
    </row>
    <row r="35" spans="1:12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38"/>
    </row>
    <row r="36" spans="1:12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38"/>
    </row>
    <row r="37" spans="1:12" ht="36" customHeight="1" x14ac:dyDescent="0.25">
      <c r="A37" s="26"/>
      <c r="B37" s="7" t="s">
        <v>167</v>
      </c>
      <c r="C37" s="3" t="s">
        <v>104</v>
      </c>
      <c r="D37" s="10" t="s">
        <v>173</v>
      </c>
      <c r="E37" s="13">
        <v>4</v>
      </c>
      <c r="F37" s="13">
        <v>6145</v>
      </c>
      <c r="G37" s="13">
        <v>13826</v>
      </c>
      <c r="H37" s="24">
        <f t="shared" si="2"/>
        <v>2.249959316517494</v>
      </c>
      <c r="I37" s="24" t="s">
        <v>213</v>
      </c>
      <c r="J37" s="72">
        <v>9.83</v>
      </c>
      <c r="K37" s="27">
        <f t="shared" si="3"/>
        <v>710.97931433531028</v>
      </c>
      <c r="L37" s="44" t="s">
        <v>276</v>
      </c>
    </row>
    <row r="38" spans="1:12" ht="36" customHeight="1" x14ac:dyDescent="0.25">
      <c r="A38" s="26"/>
      <c r="B38" s="7" t="s">
        <v>167</v>
      </c>
      <c r="C38" s="4" t="s">
        <v>135</v>
      </c>
      <c r="D38" s="10" t="s">
        <v>173</v>
      </c>
      <c r="E38" s="13">
        <v>3</v>
      </c>
      <c r="F38" s="13">
        <v>3530</v>
      </c>
      <c r="G38" s="13">
        <v>7766</v>
      </c>
      <c r="H38" s="24">
        <f t="shared" si="2"/>
        <v>2.2000000000000002</v>
      </c>
      <c r="I38" s="24"/>
      <c r="J38" s="72">
        <v>9.66</v>
      </c>
      <c r="K38" s="27">
        <f t="shared" si="3"/>
        <v>1243.8835951583828</v>
      </c>
      <c r="L38" s="38"/>
    </row>
    <row r="39" spans="1:12" ht="36" customHeight="1" x14ac:dyDescent="0.25">
      <c r="A39" s="26"/>
      <c r="B39" s="7" t="s">
        <v>167</v>
      </c>
      <c r="C39" s="4" t="s">
        <v>122</v>
      </c>
      <c r="D39" s="10" t="s">
        <v>173</v>
      </c>
      <c r="E39" s="13">
        <v>7</v>
      </c>
      <c r="F39" s="13">
        <v>6500</v>
      </c>
      <c r="G39" s="13">
        <v>18200</v>
      </c>
      <c r="H39" s="24">
        <f t="shared" si="2"/>
        <v>2.8</v>
      </c>
      <c r="I39" s="24"/>
      <c r="J39" s="72">
        <v>9.64</v>
      </c>
      <c r="K39" s="27">
        <f t="shared" si="3"/>
        <v>529.67032967032969</v>
      </c>
      <c r="L39" s="38"/>
    </row>
    <row r="40" spans="1:12" ht="36" customHeight="1" x14ac:dyDescent="0.25">
      <c r="A40" s="26"/>
      <c r="B40" s="9" t="s">
        <v>170</v>
      </c>
      <c r="C40" s="4" t="s">
        <v>66</v>
      </c>
      <c r="D40" s="10" t="s">
        <v>173</v>
      </c>
      <c r="E40" s="13">
        <v>5</v>
      </c>
      <c r="F40" s="13">
        <v>2567</v>
      </c>
      <c r="G40" s="13">
        <v>5134</v>
      </c>
      <c r="H40" s="24">
        <f t="shared" si="2"/>
        <v>2</v>
      </c>
      <c r="I40" s="24"/>
      <c r="J40" s="72">
        <v>9.52</v>
      </c>
      <c r="K40" s="27">
        <f t="shared" si="3"/>
        <v>1854.3046357615895</v>
      </c>
      <c r="L40" s="38"/>
    </row>
    <row r="41" spans="1:12" ht="36" customHeight="1" x14ac:dyDescent="0.25">
      <c r="A41" s="26"/>
      <c r="B41" s="10" t="s">
        <v>166</v>
      </c>
      <c r="C41" s="4" t="s">
        <v>26</v>
      </c>
      <c r="D41" s="10" t="s">
        <v>173</v>
      </c>
      <c r="E41" s="13">
        <v>4</v>
      </c>
      <c r="F41" s="13">
        <v>2910</v>
      </c>
      <c r="G41" s="13">
        <v>5820</v>
      </c>
      <c r="H41" s="24">
        <f t="shared" si="2"/>
        <v>2</v>
      </c>
      <c r="I41" s="24"/>
      <c r="J41" s="72">
        <v>9.52</v>
      </c>
      <c r="K41" s="27">
        <f t="shared" si="3"/>
        <v>1635.7388316151203</v>
      </c>
      <c r="L41" s="38"/>
    </row>
    <row r="42" spans="1:12" ht="36" customHeight="1" x14ac:dyDescent="0.25">
      <c r="A42" s="26"/>
      <c r="B42" s="10" t="s">
        <v>166</v>
      </c>
      <c r="C42" s="4" t="s">
        <v>23</v>
      </c>
      <c r="D42" s="10" t="s">
        <v>173</v>
      </c>
      <c r="E42" s="13">
        <v>6</v>
      </c>
      <c r="F42" s="13">
        <v>2803</v>
      </c>
      <c r="G42" s="13">
        <v>6727</v>
      </c>
      <c r="H42" s="24">
        <f t="shared" si="2"/>
        <v>2.3999286478772746</v>
      </c>
      <c r="I42" s="24"/>
      <c r="J42" s="72">
        <v>9.49</v>
      </c>
      <c r="K42" s="27">
        <f t="shared" si="3"/>
        <v>1410.7328675486845</v>
      </c>
      <c r="L42" s="38" t="s">
        <v>267</v>
      </c>
    </row>
    <row r="43" spans="1:12" ht="36" customHeight="1" x14ac:dyDescent="0.25">
      <c r="A43" s="26"/>
      <c r="B43" s="8" t="s">
        <v>169</v>
      </c>
      <c r="C43" s="4" t="s">
        <v>89</v>
      </c>
      <c r="D43" s="10" t="s">
        <v>173</v>
      </c>
      <c r="E43" s="13">
        <v>7</v>
      </c>
      <c r="F43" s="13">
        <v>2723</v>
      </c>
      <c r="G43" s="13">
        <v>7624</v>
      </c>
      <c r="H43" s="24">
        <f t="shared" si="2"/>
        <v>2.7998531031950056</v>
      </c>
      <c r="I43" s="24"/>
      <c r="J43" s="72">
        <v>9.48</v>
      </c>
      <c r="K43" s="27">
        <f t="shared" si="3"/>
        <v>1243.4417628541451</v>
      </c>
      <c r="L43" s="38"/>
    </row>
    <row r="44" spans="1:12" ht="36" customHeight="1" x14ac:dyDescent="0.25">
      <c r="A44" s="26"/>
      <c r="B44" s="10" t="s">
        <v>166</v>
      </c>
      <c r="C44" s="4" t="s">
        <v>222</v>
      </c>
      <c r="D44" s="10" t="s">
        <v>173</v>
      </c>
      <c r="E44" s="13">
        <v>4</v>
      </c>
      <c r="F44" s="13">
        <v>2914</v>
      </c>
      <c r="G44" s="13">
        <v>6702</v>
      </c>
      <c r="H44" s="24">
        <f t="shared" si="2"/>
        <v>2.2999313658201785</v>
      </c>
      <c r="I44" s="24"/>
      <c r="J44" s="72">
        <v>9.2100000000000009</v>
      </c>
      <c r="K44" s="27">
        <f t="shared" si="3"/>
        <v>1374.2166517457476</v>
      </c>
      <c r="L44" s="38"/>
    </row>
    <row r="45" spans="1:12" ht="36" customHeight="1" x14ac:dyDescent="0.25">
      <c r="A45" s="26"/>
      <c r="B45" s="8" t="s">
        <v>169</v>
      </c>
      <c r="C45" s="4" t="s">
        <v>95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38"/>
    </row>
    <row r="46" spans="1:12" ht="36" customHeight="1" x14ac:dyDescent="0.25">
      <c r="A46" s="26"/>
      <c r="B46" s="7" t="s">
        <v>167</v>
      </c>
      <c r="C46" s="4" t="s">
        <v>126</v>
      </c>
      <c r="D46" s="10" t="s">
        <v>173</v>
      </c>
      <c r="E46" s="13">
        <v>4</v>
      </c>
      <c r="F46" s="13">
        <v>2785</v>
      </c>
      <c r="G46" s="13">
        <v>5570</v>
      </c>
      <c r="H46" s="24">
        <f t="shared" si="2"/>
        <v>2</v>
      </c>
      <c r="I46" s="24"/>
      <c r="J46" s="72">
        <v>8.9499999999999993</v>
      </c>
      <c r="K46" s="27">
        <f t="shared" si="3"/>
        <v>1606.8222621184918</v>
      </c>
      <c r="L46" s="38"/>
    </row>
    <row r="47" spans="1:12" ht="36" customHeight="1" x14ac:dyDescent="0.25">
      <c r="A47" s="26"/>
      <c r="B47" s="6" t="s">
        <v>168</v>
      </c>
      <c r="C47" s="4" t="s">
        <v>158</v>
      </c>
      <c r="D47" s="10" t="s">
        <v>173</v>
      </c>
      <c r="E47" s="13">
        <v>5</v>
      </c>
      <c r="F47" s="13">
        <v>2814</v>
      </c>
      <c r="G47" s="13">
        <v>7316</v>
      </c>
      <c r="H47" s="24">
        <f t="shared" si="2"/>
        <v>2.5998578535891967</v>
      </c>
      <c r="I47" s="24"/>
      <c r="J47" s="72">
        <v>8.83</v>
      </c>
      <c r="K47" s="27">
        <f t="shared" si="3"/>
        <v>1206.9436850738109</v>
      </c>
      <c r="L47" s="38"/>
    </row>
    <row r="48" spans="1:12" ht="36" customHeight="1" x14ac:dyDescent="0.25">
      <c r="A48" s="26"/>
      <c r="B48" s="6" t="s">
        <v>168</v>
      </c>
      <c r="C48" s="4" t="s">
        <v>148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8.7900000000000009</v>
      </c>
      <c r="K48" s="27">
        <f t="shared" si="3"/>
        <v>1837.3745819397993</v>
      </c>
      <c r="L48" s="38"/>
    </row>
    <row r="49" spans="1:12" ht="36" customHeight="1" x14ac:dyDescent="0.25">
      <c r="A49" s="26"/>
      <c r="B49" s="7" t="s">
        <v>167</v>
      </c>
      <c r="C49" s="3" t="s">
        <v>123</v>
      </c>
      <c r="D49" s="10" t="s">
        <v>173</v>
      </c>
      <c r="E49" s="13">
        <v>5</v>
      </c>
      <c r="F49" s="13">
        <v>2392</v>
      </c>
      <c r="G49" s="13">
        <v>4784</v>
      </c>
      <c r="H49" s="24">
        <f t="shared" si="2"/>
        <v>2</v>
      </c>
      <c r="I49" s="24"/>
      <c r="J49" s="72">
        <v>8.7899999999999991</v>
      </c>
      <c r="K49" s="27">
        <f t="shared" si="3"/>
        <v>1837.3745819397991</v>
      </c>
      <c r="L49" s="38"/>
    </row>
    <row r="50" spans="1:12" ht="36" customHeight="1" x14ac:dyDescent="0.25">
      <c r="A50" s="26"/>
      <c r="B50" s="9" t="s">
        <v>170</v>
      </c>
      <c r="C50" s="4" t="s">
        <v>69</v>
      </c>
      <c r="D50" s="10" t="s">
        <v>173</v>
      </c>
      <c r="E50" s="13">
        <v>5</v>
      </c>
      <c r="F50" s="13">
        <v>2359</v>
      </c>
      <c r="G50" s="13">
        <v>4718</v>
      </c>
      <c r="H50" s="24">
        <f t="shared" si="2"/>
        <v>2</v>
      </c>
      <c r="I50" s="24"/>
      <c r="J50" s="72">
        <v>8.64</v>
      </c>
      <c r="K50" s="27">
        <f t="shared" si="3"/>
        <v>1831.2844425604071</v>
      </c>
      <c r="L50" s="38"/>
    </row>
    <row r="51" spans="1:12" ht="36" customHeight="1" x14ac:dyDescent="0.25">
      <c r="A51" s="26"/>
      <c r="B51" s="8" t="s">
        <v>169</v>
      </c>
      <c r="C51" s="3" t="s">
        <v>84</v>
      </c>
      <c r="D51" s="10" t="s">
        <v>173</v>
      </c>
      <c r="E51" s="13">
        <v>4</v>
      </c>
      <c r="F51" s="13">
        <v>2661</v>
      </c>
      <c r="G51" s="13">
        <v>5322</v>
      </c>
      <c r="H51" s="24">
        <f t="shared" si="2"/>
        <v>2</v>
      </c>
      <c r="I51" s="24"/>
      <c r="J51" s="72">
        <v>8.2799999999999994</v>
      </c>
      <c r="K51" s="27">
        <f t="shared" si="3"/>
        <v>1555.8060879368657</v>
      </c>
      <c r="L51" s="38"/>
    </row>
    <row r="52" spans="1:12" ht="36" customHeight="1" x14ac:dyDescent="0.25">
      <c r="A52" s="26"/>
      <c r="B52" s="7" t="s">
        <v>167</v>
      </c>
      <c r="C52" s="4" t="s">
        <v>119</v>
      </c>
      <c r="D52" s="10" t="s">
        <v>173</v>
      </c>
      <c r="E52" s="13">
        <v>5</v>
      </c>
      <c r="F52" s="13">
        <v>2351</v>
      </c>
      <c r="G52" s="13">
        <v>4702</v>
      </c>
      <c r="H52" s="24">
        <f t="shared" si="2"/>
        <v>2</v>
      </c>
      <c r="I52" s="24"/>
      <c r="J52" s="72">
        <v>8.25</v>
      </c>
      <c r="K52" s="27">
        <f t="shared" si="3"/>
        <v>1754.572522330923</v>
      </c>
      <c r="L52" s="38"/>
    </row>
    <row r="53" spans="1:12" ht="36" customHeight="1" x14ac:dyDescent="0.25">
      <c r="A53" s="26"/>
      <c r="B53" s="9" t="s">
        <v>170</v>
      </c>
      <c r="C53" s="3" t="s">
        <v>43</v>
      </c>
      <c r="D53" s="10" t="s">
        <v>173</v>
      </c>
      <c r="E53" s="13">
        <v>4</v>
      </c>
      <c r="F53" s="13">
        <v>2714</v>
      </c>
      <c r="G53" s="13">
        <v>7599</v>
      </c>
      <c r="H53" s="24">
        <f t="shared" si="2"/>
        <v>2.7999263080324246</v>
      </c>
      <c r="I53" s="24"/>
      <c r="J53" s="72">
        <v>8.25</v>
      </c>
      <c r="K53" s="27">
        <f t="shared" si="3"/>
        <v>1085.6691669956574</v>
      </c>
      <c r="L53" s="38" t="s">
        <v>251</v>
      </c>
    </row>
    <row r="54" spans="1:12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4548</v>
      </c>
      <c r="G54" s="13">
        <v>6822</v>
      </c>
      <c r="H54" s="24">
        <f t="shared" si="2"/>
        <v>1.5</v>
      </c>
      <c r="I54" s="24"/>
      <c r="J54" s="72">
        <v>8.19</v>
      </c>
      <c r="K54" s="27">
        <f t="shared" si="3"/>
        <v>1200.5277044854881</v>
      </c>
      <c r="L54" s="44" t="s">
        <v>277</v>
      </c>
    </row>
    <row r="55" spans="1:12" ht="36" customHeight="1" x14ac:dyDescent="0.25">
      <c r="A55" s="107"/>
      <c r="B55" s="7" t="s">
        <v>167</v>
      </c>
      <c r="C55" s="3" t="s">
        <v>104</v>
      </c>
      <c r="D55" s="10" t="s">
        <v>173</v>
      </c>
      <c r="E55" s="108">
        <v>4</v>
      </c>
      <c r="F55" s="108">
        <v>5499</v>
      </c>
      <c r="G55" s="108">
        <v>12097</v>
      </c>
      <c r="H55" s="109">
        <f t="shared" si="2"/>
        <v>2.1998545190034551</v>
      </c>
      <c r="I55" s="109"/>
      <c r="J55" s="72">
        <v>8.19</v>
      </c>
      <c r="K55" s="27">
        <f t="shared" si="3"/>
        <v>677.0273621559063</v>
      </c>
      <c r="L55" s="44" t="s">
        <v>278</v>
      </c>
    </row>
    <row r="56" spans="1:12" ht="36" customHeight="1" x14ac:dyDescent="0.25">
      <c r="A56" s="107"/>
      <c r="B56" s="7" t="s">
        <v>167</v>
      </c>
      <c r="C56" s="3" t="s">
        <v>104</v>
      </c>
      <c r="D56" s="10" t="s">
        <v>173</v>
      </c>
      <c r="E56" s="108">
        <v>4</v>
      </c>
      <c r="F56" s="108">
        <v>6145</v>
      </c>
      <c r="G56" s="108">
        <v>13826</v>
      </c>
      <c r="H56" s="109">
        <f t="shared" si="2"/>
        <v>2.249959316517494</v>
      </c>
      <c r="I56" s="109"/>
      <c r="J56" s="72">
        <v>8.19</v>
      </c>
      <c r="K56" s="27">
        <f t="shared" si="3"/>
        <v>592.36221611456665</v>
      </c>
      <c r="L56" s="44" t="s">
        <v>276</v>
      </c>
    </row>
    <row r="57" spans="1:12" ht="36" customHeight="1" x14ac:dyDescent="0.25">
      <c r="A57" s="107"/>
      <c r="B57" s="9" t="s">
        <v>170</v>
      </c>
      <c r="C57" s="3" t="s">
        <v>68</v>
      </c>
      <c r="D57" s="10" t="s">
        <v>173</v>
      </c>
      <c r="E57" s="108">
        <v>6</v>
      </c>
      <c r="F57" s="108">
        <v>2640</v>
      </c>
      <c r="G57" s="108">
        <v>5280</v>
      </c>
      <c r="H57" s="109">
        <f t="shared" si="2"/>
        <v>2</v>
      </c>
      <c r="I57" s="109"/>
      <c r="J57" s="72">
        <v>8.18</v>
      </c>
      <c r="K57" s="27">
        <f t="shared" si="3"/>
        <v>1549.242424242424</v>
      </c>
      <c r="L57" s="106"/>
    </row>
    <row r="58" spans="1:12" ht="36" customHeight="1" x14ac:dyDescent="0.25">
      <c r="A58" s="26"/>
      <c r="B58" s="8" t="s">
        <v>169</v>
      </c>
      <c r="C58" s="3" t="s">
        <v>91</v>
      </c>
      <c r="D58" s="10" t="s">
        <v>173</v>
      </c>
      <c r="E58" s="13">
        <v>3</v>
      </c>
      <c r="F58" s="13">
        <v>4784</v>
      </c>
      <c r="G58" s="13">
        <v>9568</v>
      </c>
      <c r="H58" s="24">
        <f t="shared" si="2"/>
        <v>2</v>
      </c>
      <c r="I58" s="24"/>
      <c r="J58" s="72">
        <v>7.92</v>
      </c>
      <c r="K58" s="27">
        <f t="shared" si="3"/>
        <v>827.75919732441469</v>
      </c>
      <c r="L58" s="38"/>
    </row>
    <row r="59" spans="1:12" ht="36" customHeight="1" x14ac:dyDescent="0.25">
      <c r="A59" s="26"/>
      <c r="B59" s="9" t="s">
        <v>170</v>
      </c>
      <c r="C59" s="4" t="s">
        <v>63</v>
      </c>
      <c r="D59" s="10" t="s">
        <v>173</v>
      </c>
      <c r="E59" s="13">
        <v>4</v>
      </c>
      <c r="F59" s="13">
        <v>2395</v>
      </c>
      <c r="G59" s="13">
        <v>4790</v>
      </c>
      <c r="H59" s="24">
        <f t="shared" si="2"/>
        <v>2</v>
      </c>
      <c r="I59" s="24"/>
      <c r="J59" s="72">
        <v>7.86</v>
      </c>
      <c r="K59" s="27">
        <f t="shared" si="3"/>
        <v>1640.918580375783</v>
      </c>
      <c r="L59" s="38"/>
    </row>
    <row r="60" spans="1:12" ht="36" customHeight="1" x14ac:dyDescent="0.25">
      <c r="A60" s="26"/>
      <c r="B60" s="8" t="s">
        <v>169</v>
      </c>
      <c r="C60" s="4" t="s">
        <v>92</v>
      </c>
      <c r="D60" s="10" t="s">
        <v>173</v>
      </c>
      <c r="E60" s="13">
        <v>4</v>
      </c>
      <c r="F60" s="13">
        <v>2395</v>
      </c>
      <c r="G60" s="13">
        <v>4790</v>
      </c>
      <c r="H60" s="24">
        <f t="shared" si="2"/>
        <v>2</v>
      </c>
      <c r="I60" s="24"/>
      <c r="J60" s="72">
        <v>7.86</v>
      </c>
      <c r="K60" s="27">
        <f t="shared" si="3"/>
        <v>1640.918580375783</v>
      </c>
      <c r="L60" s="38"/>
    </row>
    <row r="61" spans="1:12" ht="36" customHeight="1" x14ac:dyDescent="0.25">
      <c r="A61" s="26"/>
      <c r="B61" s="7" t="s">
        <v>167</v>
      </c>
      <c r="C61" s="4" t="s">
        <v>136</v>
      </c>
      <c r="D61" s="10" t="s">
        <v>173</v>
      </c>
      <c r="E61" s="13">
        <v>4</v>
      </c>
      <c r="F61" s="13">
        <v>2395</v>
      </c>
      <c r="G61" s="13">
        <v>4790</v>
      </c>
      <c r="H61" s="24">
        <f t="shared" si="2"/>
        <v>2</v>
      </c>
      <c r="I61" s="24"/>
      <c r="J61" s="72">
        <v>7.86</v>
      </c>
      <c r="K61" s="27">
        <f t="shared" si="3"/>
        <v>1640.918580375783</v>
      </c>
      <c r="L61" s="38"/>
    </row>
    <row r="62" spans="1:12" ht="36" customHeight="1" x14ac:dyDescent="0.25">
      <c r="A62" s="26"/>
      <c r="B62" s="8" t="s">
        <v>169</v>
      </c>
      <c r="C62" s="4" t="s">
        <v>74</v>
      </c>
      <c r="D62" s="10" t="s">
        <v>173</v>
      </c>
      <c r="E62" s="13">
        <v>4</v>
      </c>
      <c r="F62" s="13">
        <v>2296</v>
      </c>
      <c r="G62" s="13">
        <v>4592</v>
      </c>
      <c r="H62" s="24">
        <f t="shared" si="2"/>
        <v>2</v>
      </c>
      <c r="I62" s="24"/>
      <c r="J62" s="72">
        <v>7.52</v>
      </c>
      <c r="K62" s="27">
        <f t="shared" si="3"/>
        <v>1637.6306620209059</v>
      </c>
      <c r="L62" s="38"/>
    </row>
    <row r="63" spans="1:12" ht="36" customHeight="1" x14ac:dyDescent="0.25">
      <c r="A63" s="26"/>
      <c r="B63" s="9" t="s">
        <v>170</v>
      </c>
      <c r="C63" s="4" t="s">
        <v>65</v>
      </c>
      <c r="D63" s="10" t="s">
        <v>173</v>
      </c>
      <c r="E63" s="13">
        <v>4</v>
      </c>
      <c r="F63" s="13">
        <v>2311</v>
      </c>
      <c r="G63" s="13">
        <v>4622</v>
      </c>
      <c r="H63" s="24">
        <f t="shared" si="2"/>
        <v>2</v>
      </c>
      <c r="I63" s="24"/>
      <c r="J63" s="72">
        <v>7.44</v>
      </c>
      <c r="K63" s="27">
        <f t="shared" si="3"/>
        <v>1609.6927736910429</v>
      </c>
      <c r="L63" s="38"/>
    </row>
    <row r="64" spans="1:12" ht="36" customHeight="1" x14ac:dyDescent="0.25">
      <c r="A64" s="26"/>
      <c r="B64" s="9" t="s">
        <v>170</v>
      </c>
      <c r="C64" s="4" t="s">
        <v>64</v>
      </c>
      <c r="D64" s="10" t="s">
        <v>173</v>
      </c>
      <c r="E64" s="13">
        <v>3</v>
      </c>
      <c r="F64" s="13">
        <v>2343</v>
      </c>
      <c r="G64" s="13">
        <v>5389</v>
      </c>
      <c r="H64" s="24">
        <f t="shared" si="2"/>
        <v>2.3000426803243705</v>
      </c>
      <c r="I64" s="24"/>
      <c r="J64" s="72">
        <v>7.44</v>
      </c>
      <c r="K64" s="27">
        <f t="shared" si="3"/>
        <v>1380.5900909259603</v>
      </c>
      <c r="L64" s="38"/>
    </row>
    <row r="65" spans="1:18" ht="36" customHeight="1" x14ac:dyDescent="0.25">
      <c r="A65" s="26"/>
      <c r="B65" s="9" t="s">
        <v>170</v>
      </c>
      <c r="C65" s="4" t="s">
        <v>44</v>
      </c>
      <c r="D65" s="10" t="s">
        <v>173</v>
      </c>
      <c r="E65" s="13">
        <v>3</v>
      </c>
      <c r="F65" s="13">
        <v>2443</v>
      </c>
      <c r="G65" s="13">
        <v>4886</v>
      </c>
      <c r="H65" s="24">
        <f t="shared" si="2"/>
        <v>2</v>
      </c>
      <c r="I65" s="24"/>
      <c r="J65" s="72">
        <v>6.82</v>
      </c>
      <c r="K65" s="27">
        <f t="shared" si="3"/>
        <v>1395.824805566926</v>
      </c>
      <c r="L65" s="38"/>
    </row>
    <row r="66" spans="1:18" ht="36" customHeight="1" x14ac:dyDescent="0.25">
      <c r="A66" s="26"/>
      <c r="B66" s="7" t="s">
        <v>167</v>
      </c>
      <c r="C66" s="4" t="s">
        <v>125</v>
      </c>
      <c r="D66" s="10" t="s">
        <v>173</v>
      </c>
      <c r="E66" s="13">
        <v>3</v>
      </c>
      <c r="F66" s="13">
        <v>2318</v>
      </c>
      <c r="G66" s="13">
        <v>4636</v>
      </c>
      <c r="H66" s="24">
        <f t="shared" si="2"/>
        <v>2</v>
      </c>
      <c r="I66" s="24"/>
      <c r="J66" s="72">
        <v>6.78</v>
      </c>
      <c r="K66" s="27">
        <f t="shared" si="3"/>
        <v>1462.4676445211389</v>
      </c>
      <c r="L66" s="38"/>
    </row>
    <row r="67" spans="1:18" ht="36" customHeight="1" x14ac:dyDescent="0.25">
      <c r="A67" s="26"/>
      <c r="B67" s="6" t="s">
        <v>168</v>
      </c>
      <c r="C67" s="4" t="s">
        <v>160</v>
      </c>
      <c r="D67" s="10" t="s">
        <v>173</v>
      </c>
      <c r="E67" s="13">
        <v>3</v>
      </c>
      <c r="F67" s="13">
        <v>2446</v>
      </c>
      <c r="G67" s="13">
        <v>4892</v>
      </c>
      <c r="H67" s="24">
        <f t="shared" si="2"/>
        <v>2</v>
      </c>
      <c r="I67" s="24"/>
      <c r="J67" s="72">
        <v>6.78</v>
      </c>
      <c r="K67" s="27">
        <f t="shared" si="3"/>
        <v>1385.9362224039248</v>
      </c>
      <c r="L67" s="38"/>
    </row>
    <row r="68" spans="1:18" ht="36" customHeight="1" x14ac:dyDescent="0.25">
      <c r="A68" s="26"/>
      <c r="B68" s="8" t="s">
        <v>169</v>
      </c>
      <c r="C68" s="4" t="s">
        <v>99</v>
      </c>
      <c r="D68" s="10" t="s">
        <v>173</v>
      </c>
      <c r="E68" s="13">
        <v>3</v>
      </c>
      <c r="F68" s="13">
        <v>2257</v>
      </c>
      <c r="G68" s="13">
        <v>4514</v>
      </c>
      <c r="H68" s="24">
        <f t="shared" ref="H68:H99" si="4">G68/F68</f>
        <v>2</v>
      </c>
      <c r="I68" s="24"/>
      <c r="J68" s="72">
        <v>6.76</v>
      </c>
      <c r="K68" s="27">
        <f t="shared" ref="K68:K99" si="5">J68/G68*1000000</f>
        <v>1497.5631369073992</v>
      </c>
      <c r="L68" s="38"/>
    </row>
    <row r="69" spans="1:18" ht="36" customHeight="1" x14ac:dyDescent="0.25">
      <c r="A69" s="26"/>
      <c r="B69" s="10" t="s">
        <v>166</v>
      </c>
      <c r="C69" s="3" t="s">
        <v>18</v>
      </c>
      <c r="D69" s="10" t="s">
        <v>173</v>
      </c>
      <c r="E69" s="13">
        <v>3</v>
      </c>
      <c r="F69" s="13">
        <v>4593</v>
      </c>
      <c r="G69" s="13">
        <v>5970</v>
      </c>
      <c r="H69" s="24">
        <f t="shared" si="4"/>
        <v>1.2998040496407577</v>
      </c>
      <c r="I69" s="24"/>
      <c r="J69" s="72">
        <v>6.76</v>
      </c>
      <c r="K69" s="27">
        <f t="shared" si="5"/>
        <v>1132.3283082077053</v>
      </c>
      <c r="L69" s="38"/>
    </row>
    <row r="70" spans="1:18" ht="36" customHeight="1" x14ac:dyDescent="0.25">
      <c r="A70" s="96"/>
      <c r="B70" s="7" t="s">
        <v>167</v>
      </c>
      <c r="C70" s="4" t="s">
        <v>124</v>
      </c>
      <c r="D70" s="10" t="s">
        <v>173</v>
      </c>
      <c r="E70" s="97">
        <v>7</v>
      </c>
      <c r="F70" s="97">
        <v>3817</v>
      </c>
      <c r="G70" s="97">
        <v>15649</v>
      </c>
      <c r="H70" s="98">
        <f t="shared" si="4"/>
        <v>4.0998166099030655</v>
      </c>
      <c r="I70" s="98"/>
      <c r="J70" s="72">
        <v>4.13</v>
      </c>
      <c r="K70" s="27">
        <f t="shared" si="5"/>
        <v>263.91462713272415</v>
      </c>
      <c r="L70" s="95"/>
    </row>
    <row r="71" spans="1:18" ht="36" customHeight="1" x14ac:dyDescent="0.25">
      <c r="A71" s="30"/>
      <c r="B71" s="33" t="s">
        <v>166</v>
      </c>
      <c r="C71" s="32" t="s">
        <v>28</v>
      </c>
      <c r="D71" s="33" t="s">
        <v>173</v>
      </c>
      <c r="E71" s="34">
        <v>3</v>
      </c>
      <c r="F71" s="34">
        <v>2537</v>
      </c>
      <c r="G71" s="34">
        <v>3044</v>
      </c>
      <c r="H71" s="35">
        <f t="shared" si="4"/>
        <v>1.1998423334647221</v>
      </c>
      <c r="I71" s="35"/>
      <c r="J71" s="72">
        <v>3.48</v>
      </c>
      <c r="K71" s="27">
        <f t="shared" si="5"/>
        <v>1143.2325886990802</v>
      </c>
      <c r="L71" s="39"/>
    </row>
    <row r="72" spans="1:18" ht="15" customHeight="1" x14ac:dyDescent="0.25">
      <c r="A72" s="49" t="s">
        <v>253</v>
      </c>
      <c r="B72" s="50"/>
      <c r="C72" s="50"/>
      <c r="D72" s="50"/>
      <c r="E72" s="50"/>
      <c r="F72" s="50"/>
      <c r="G72" s="50"/>
      <c r="H72" s="50"/>
      <c r="I72" s="50"/>
      <c r="J72" s="84"/>
      <c r="K72" s="50"/>
      <c r="L72" s="51"/>
    </row>
    <row r="73" spans="1:18" ht="15" customHeight="1" x14ac:dyDescent="0.25">
      <c r="A73" s="70"/>
      <c r="B73" s="21"/>
      <c r="C73" s="21"/>
      <c r="D73" s="21"/>
      <c r="E73" s="21"/>
      <c r="F73" s="21"/>
      <c r="G73" s="21"/>
      <c r="H73" s="21"/>
      <c r="I73" s="21"/>
      <c r="J73" s="85"/>
      <c r="K73" s="21"/>
      <c r="L73" s="60" t="s">
        <v>254</v>
      </c>
      <c r="M73" s="25"/>
      <c r="N73" s="25"/>
      <c r="O73" s="25"/>
      <c r="P73" s="25"/>
      <c r="Q73" s="25"/>
      <c r="R73" s="25"/>
    </row>
    <row r="74" spans="1:18" ht="15" customHeight="1" x14ac:dyDescent="0.25">
      <c r="A74" s="70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82" t="s">
        <v>264</v>
      </c>
      <c r="M74" s="83"/>
      <c r="N74" s="83"/>
      <c r="O74" s="83"/>
      <c r="P74" s="83"/>
      <c r="Q74" s="83"/>
      <c r="R74" s="83"/>
    </row>
    <row r="75" spans="1:18" ht="15" customHeight="1" x14ac:dyDescent="0.25">
      <c r="A75" s="70"/>
      <c r="B75" s="21"/>
      <c r="C75" s="21"/>
      <c r="D75" s="21"/>
      <c r="E75" s="21"/>
      <c r="F75" s="21"/>
      <c r="G75" s="21"/>
      <c r="H75" s="21"/>
      <c r="I75" s="21"/>
      <c r="J75" s="85"/>
      <c r="K75" s="21"/>
      <c r="L75" s="100" t="s">
        <v>269</v>
      </c>
      <c r="M75" s="83"/>
      <c r="N75" s="83"/>
      <c r="O75" s="83"/>
      <c r="P75" s="83"/>
      <c r="Q75" s="83"/>
      <c r="R75" s="83"/>
    </row>
    <row r="76" spans="1:18" x14ac:dyDescent="0.25">
      <c r="A76" s="81"/>
      <c r="B76" s="53"/>
      <c r="C76" s="53"/>
      <c r="D76" s="53"/>
      <c r="E76" s="53"/>
      <c r="F76" s="53"/>
      <c r="G76" s="53"/>
      <c r="H76" s="53"/>
      <c r="I76" s="53"/>
      <c r="J76" s="86"/>
      <c r="K76" s="53"/>
      <c r="L76" s="82" t="s">
        <v>264</v>
      </c>
      <c r="M76" s="25"/>
      <c r="N76" s="25"/>
      <c r="O76" s="25"/>
      <c r="P76" s="25"/>
      <c r="Q76" s="25"/>
      <c r="R76" s="25"/>
    </row>
    <row r="77" spans="1:18" ht="15" customHeight="1" x14ac:dyDescent="0.25">
      <c r="A77" s="26"/>
      <c r="B77" s="21"/>
      <c r="C77" s="21"/>
      <c r="D77" s="21"/>
      <c r="E77" s="21"/>
      <c r="F77" s="21"/>
      <c r="G77" s="21"/>
      <c r="H77" s="21"/>
      <c r="I77" s="21"/>
      <c r="J77" s="85"/>
      <c r="K77" s="21"/>
      <c r="L77" s="68" t="s">
        <v>266</v>
      </c>
      <c r="M77" s="25"/>
      <c r="N77" s="25"/>
      <c r="O77" s="25"/>
      <c r="P77" s="25"/>
      <c r="Q77" s="25"/>
      <c r="R77" s="25"/>
    </row>
    <row r="78" spans="1:18" x14ac:dyDescent="0.25">
      <c r="A78" s="81"/>
      <c r="B78" s="53"/>
      <c r="C78" s="53"/>
      <c r="D78" s="53"/>
      <c r="E78" s="53"/>
      <c r="F78" s="53"/>
      <c r="G78" s="53"/>
      <c r="H78" s="53"/>
      <c r="I78" s="53"/>
      <c r="J78" s="86"/>
      <c r="K78" s="53"/>
      <c r="L78" s="82" t="s">
        <v>264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22"/>
      <c r="B79" s="21"/>
      <c r="C79" s="21"/>
      <c r="D79" s="21"/>
      <c r="E79" s="21"/>
      <c r="F79" s="21"/>
      <c r="G79" s="21"/>
      <c r="H79" s="21"/>
      <c r="I79" s="21"/>
      <c r="J79" s="87"/>
      <c r="K79" s="21"/>
      <c r="L79" s="23" t="s">
        <v>257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113" t="s">
        <v>255</v>
      </c>
      <c r="B80" s="114"/>
      <c r="C80" s="115" t="s">
        <v>256</v>
      </c>
      <c r="D80" s="115"/>
      <c r="E80" s="115"/>
      <c r="F80" s="115"/>
      <c r="G80" s="115"/>
      <c r="H80" s="115"/>
      <c r="I80" s="115"/>
      <c r="J80" s="115"/>
      <c r="K80" s="115"/>
      <c r="L80" s="116"/>
      <c r="M80" s="18"/>
      <c r="N80" s="18"/>
      <c r="O80" s="18"/>
      <c r="P80" s="18"/>
      <c r="Q80" s="25"/>
      <c r="R80" s="25"/>
    </row>
    <row r="81" spans="1:18" ht="15" customHeight="1" x14ac:dyDescent="0.25">
      <c r="A81" s="25"/>
      <c r="B81" s="25"/>
      <c r="C81" s="25"/>
      <c r="D81" s="25"/>
      <c r="E81" s="25"/>
      <c r="F81" s="25"/>
      <c r="G81" s="25"/>
      <c r="H81" s="17"/>
      <c r="I81" s="17"/>
      <c r="J81" s="88"/>
      <c r="K81" s="17"/>
      <c r="L81" s="19"/>
      <c r="M81" s="25"/>
      <c r="N81" s="25"/>
      <c r="O81" s="25"/>
      <c r="P81" s="25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8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8"/>
      <c r="K83" s="17"/>
      <c r="L83" s="19"/>
      <c r="M83" s="25"/>
      <c r="N83" s="25"/>
      <c r="O83" s="25"/>
      <c r="P83" s="25"/>
      <c r="Q83" s="25"/>
      <c r="R83" s="25"/>
    </row>
  </sheetData>
  <sortState xmlns:xlrd2="http://schemas.microsoft.com/office/spreadsheetml/2017/richdata2" ref="A4:L71">
    <sortCondition descending="1" ref="J4:J71"/>
    <sortCondition descending="1" ref="K4:K71"/>
  </sortState>
  <mergeCells count="11">
    <mergeCell ref="L2:L3"/>
    <mergeCell ref="A80:B80"/>
    <mergeCell ref="C80:L80"/>
    <mergeCell ref="A1:L1"/>
    <mergeCell ref="A2:A3"/>
    <mergeCell ref="B2:B3"/>
    <mergeCell ref="C2:C3"/>
    <mergeCell ref="D2:D3"/>
    <mergeCell ref="E2:E3"/>
    <mergeCell ref="F2:H2"/>
    <mergeCell ref="I2:K2"/>
  </mergeCells>
  <hyperlinks>
    <hyperlink ref="L73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4"/>
  <sheetViews>
    <sheetView topLeftCell="A67" workbookViewId="0">
      <selection activeCell="R4" sqref="A4:R82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7" t="s">
        <v>283</v>
      </c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118"/>
      <c r="P1" s="118"/>
      <c r="Q1" s="118"/>
      <c r="R1" s="119"/>
    </row>
    <row r="2" spans="1:18" ht="18" customHeight="1" x14ac:dyDescent="0.25">
      <c r="A2" s="120"/>
      <c r="B2" s="121" t="s">
        <v>217</v>
      </c>
      <c r="C2" s="121" t="s">
        <v>216</v>
      </c>
      <c r="D2" s="121" t="s">
        <v>171</v>
      </c>
      <c r="E2" s="121" t="s">
        <v>174</v>
      </c>
      <c r="F2" s="121" t="s">
        <v>172</v>
      </c>
      <c r="G2" s="121"/>
      <c r="H2" s="121"/>
      <c r="I2" s="122" t="s">
        <v>245</v>
      </c>
      <c r="J2" s="122"/>
      <c r="K2" s="122"/>
      <c r="L2" s="123" t="s">
        <v>242</v>
      </c>
      <c r="M2" s="123"/>
      <c r="N2" s="123"/>
      <c r="O2" s="123"/>
      <c r="P2" s="123"/>
      <c r="Q2" s="123" t="s">
        <v>178</v>
      </c>
      <c r="R2" s="112" t="s">
        <v>176</v>
      </c>
    </row>
    <row r="3" spans="1:18" ht="18" customHeight="1" x14ac:dyDescent="0.25">
      <c r="A3" s="120"/>
      <c r="B3" s="121"/>
      <c r="C3" s="121"/>
      <c r="D3" s="121"/>
      <c r="E3" s="121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23"/>
      <c r="R3" s="112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107"/>
      <c r="B5" s="10" t="s">
        <v>166</v>
      </c>
      <c r="C5" s="3" t="s">
        <v>282</v>
      </c>
      <c r="D5" s="10" t="s">
        <v>173</v>
      </c>
      <c r="E5" s="108">
        <v>7</v>
      </c>
      <c r="F5" s="108">
        <v>3036</v>
      </c>
      <c r="G5" s="108">
        <v>7590</v>
      </c>
      <c r="H5" s="109">
        <f t="shared" si="0"/>
        <v>2.5</v>
      </c>
      <c r="I5" s="109"/>
      <c r="J5" s="72">
        <v>8.2200000000000006</v>
      </c>
      <c r="K5" s="27">
        <f t="shared" si="1"/>
        <v>1083.00395256917</v>
      </c>
      <c r="L5" s="110" t="s">
        <v>180</v>
      </c>
      <c r="M5" s="110" t="s">
        <v>220</v>
      </c>
      <c r="N5" s="17">
        <v>1.2</v>
      </c>
      <c r="O5" s="17"/>
      <c r="P5" s="17"/>
      <c r="Q5" s="110" t="s">
        <v>179</v>
      </c>
      <c r="R5" s="106"/>
    </row>
    <row r="6" spans="1:18" ht="36" customHeight="1" x14ac:dyDescent="0.25">
      <c r="A6" s="26"/>
      <c r="B6" s="10" t="s">
        <v>166</v>
      </c>
      <c r="C6" s="4" t="s">
        <v>10</v>
      </c>
      <c r="D6" s="10" t="s">
        <v>173</v>
      </c>
      <c r="E6" s="2">
        <v>5</v>
      </c>
      <c r="F6" s="2">
        <v>2590</v>
      </c>
      <c r="G6" s="2">
        <v>9065</v>
      </c>
      <c r="H6" s="15">
        <f t="shared" si="0"/>
        <v>3.5</v>
      </c>
      <c r="I6" s="15"/>
      <c r="J6" s="72">
        <v>8.32</v>
      </c>
      <c r="K6" s="27">
        <f t="shared" si="1"/>
        <v>917.81577495863212</v>
      </c>
      <c r="L6" s="28"/>
      <c r="M6" s="28"/>
      <c r="N6" s="17"/>
      <c r="O6" s="17"/>
      <c r="P6" s="17"/>
      <c r="Q6" s="28" t="s">
        <v>179</v>
      </c>
      <c r="R6" s="38"/>
    </row>
    <row r="7" spans="1:18" ht="36" customHeight="1" x14ac:dyDescent="0.25">
      <c r="A7" s="26"/>
      <c r="B7" s="10" t="s">
        <v>166</v>
      </c>
      <c r="C7" s="4" t="s">
        <v>15</v>
      </c>
      <c r="D7" s="10" t="s">
        <v>173</v>
      </c>
      <c r="E7" s="2">
        <v>6</v>
      </c>
      <c r="F7" s="2">
        <v>3300</v>
      </c>
      <c r="G7" s="2">
        <v>7920</v>
      </c>
      <c r="H7" s="15">
        <f t="shared" si="0"/>
        <v>2.4</v>
      </c>
      <c r="I7" s="15"/>
      <c r="J7" s="72">
        <v>7.13</v>
      </c>
      <c r="K7" s="27">
        <f t="shared" si="1"/>
        <v>900.25252525252517</v>
      </c>
      <c r="L7" s="16" t="s">
        <v>223</v>
      </c>
      <c r="M7" s="16" t="s">
        <v>229</v>
      </c>
      <c r="N7" s="29" t="s">
        <v>224</v>
      </c>
      <c r="O7" s="2"/>
      <c r="P7" s="17">
        <v>5.59</v>
      </c>
      <c r="Q7" s="28"/>
      <c r="R7" s="38"/>
    </row>
    <row r="8" spans="1:18" ht="36" customHeight="1" x14ac:dyDescent="0.25">
      <c r="A8" s="26"/>
      <c r="B8" s="10" t="s">
        <v>166</v>
      </c>
      <c r="C8" s="3" t="s">
        <v>22</v>
      </c>
      <c r="D8" s="10" t="s">
        <v>173</v>
      </c>
      <c r="E8" s="2">
        <v>4</v>
      </c>
      <c r="F8" s="2">
        <v>2630</v>
      </c>
      <c r="G8" s="2">
        <v>7101</v>
      </c>
      <c r="H8" s="15">
        <f t="shared" si="0"/>
        <v>2.7</v>
      </c>
      <c r="I8" s="15"/>
      <c r="J8" s="72">
        <v>8.86</v>
      </c>
      <c r="K8" s="27">
        <f t="shared" si="1"/>
        <v>1247.711589916913</v>
      </c>
      <c r="L8" s="16" t="s">
        <v>225</v>
      </c>
      <c r="M8" s="16" t="s">
        <v>186</v>
      </c>
      <c r="N8" s="29" t="s">
        <v>224</v>
      </c>
      <c r="O8" s="17">
        <v>0.05</v>
      </c>
      <c r="P8" s="17"/>
      <c r="Q8" s="28"/>
      <c r="R8" s="38"/>
    </row>
    <row r="9" spans="1:18" ht="36" customHeight="1" x14ac:dyDescent="0.25">
      <c r="A9" s="26"/>
      <c r="B9" s="9" t="s">
        <v>170</v>
      </c>
      <c r="C9" s="4" t="s">
        <v>53</v>
      </c>
      <c r="D9" s="10" t="s">
        <v>173</v>
      </c>
      <c r="E9" s="2">
        <v>6</v>
      </c>
      <c r="F9" s="2">
        <v>2450</v>
      </c>
      <c r="G9" s="2">
        <v>6370</v>
      </c>
      <c r="H9" s="15">
        <f t="shared" si="0"/>
        <v>2.6</v>
      </c>
      <c r="I9" s="16" t="s">
        <v>226</v>
      </c>
      <c r="J9" s="72">
        <v>11.96</v>
      </c>
      <c r="K9" s="27">
        <f t="shared" si="1"/>
        <v>1877.5510204081634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72">
        <v>9.86</v>
      </c>
      <c r="K10" s="27">
        <f t="shared" si="1"/>
        <v>1800.5843681519357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5"/>
      <c r="J11" s="72">
        <v>9.1999999999999993</v>
      </c>
      <c r="K11" s="27">
        <f t="shared" si="1"/>
        <v>1444.270015698587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 t="s">
        <v>226</v>
      </c>
      <c r="J12" s="72">
        <v>5.0640000000000001</v>
      </c>
      <c r="K12" s="27">
        <f t="shared" si="1"/>
        <v>829.89183874139621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72">
        <v>4.22</v>
      </c>
      <c r="K13" s="27">
        <f t="shared" si="1"/>
        <v>691.57653228449681</v>
      </c>
      <c r="L13" s="16" t="s">
        <v>226</v>
      </c>
      <c r="M13" s="16" t="s">
        <v>227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 t="shared" si="1"/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72">
        <v>9.68</v>
      </c>
      <c r="K15" s="27">
        <f t="shared" si="1"/>
        <v>1943.7751004016063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72">
        <v>7.37</v>
      </c>
      <c r="K16" s="27">
        <f t="shared" si="1"/>
        <v>1152.1025480694075</v>
      </c>
      <c r="L16" s="16" t="s">
        <v>200</v>
      </c>
      <c r="M16" s="16" t="s">
        <v>228</v>
      </c>
      <c r="N16" s="17">
        <v>1.2</v>
      </c>
      <c r="O16" s="17"/>
      <c r="P16" s="17"/>
      <c r="Q16" s="16"/>
      <c r="R16" s="38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72">
        <v>8.7799999999999994</v>
      </c>
      <c r="K17" s="27">
        <f t="shared" si="1"/>
        <v>1712.8365197034725</v>
      </c>
      <c r="L17" s="16" t="s">
        <v>200</v>
      </c>
      <c r="M17" s="16" t="s">
        <v>228</v>
      </c>
      <c r="N17" s="17">
        <v>1</v>
      </c>
      <c r="O17" s="17"/>
      <c r="P17" s="17"/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233</v>
      </c>
      <c r="J18" s="72">
        <v>14.88</v>
      </c>
      <c r="K18" s="27">
        <f t="shared" si="1"/>
        <v>1827.7852843631006</v>
      </c>
      <c r="L18" s="16" t="s">
        <v>230</v>
      </c>
      <c r="M18" s="16" t="s">
        <v>229</v>
      </c>
      <c r="N18" s="17">
        <v>1</v>
      </c>
      <c r="O18" s="17"/>
      <c r="P18" s="17">
        <v>5.2560000000000002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72">
        <v>12.4</v>
      </c>
      <c r="K19" s="27">
        <f t="shared" si="1"/>
        <v>1523.1544036359171</v>
      </c>
      <c r="L19" s="16" t="s">
        <v>230</v>
      </c>
      <c r="M19" s="16" t="s">
        <v>229</v>
      </c>
      <c r="N19" s="17">
        <v>1</v>
      </c>
      <c r="O19" s="17"/>
      <c r="P19" s="17">
        <v>4.38</v>
      </c>
      <c r="Q19" s="16"/>
      <c r="R19" s="38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72">
        <v>10.199999999999999</v>
      </c>
      <c r="K20" s="27">
        <f t="shared" si="1"/>
        <v>1298.7012987012988</v>
      </c>
      <c r="L20" s="16" t="s">
        <v>230</v>
      </c>
      <c r="M20" s="16" t="s">
        <v>229</v>
      </c>
      <c r="N20" s="17">
        <v>0.8</v>
      </c>
      <c r="O20" s="17"/>
      <c r="P20" s="17">
        <v>3.96</v>
      </c>
      <c r="Q20" s="16"/>
      <c r="R20" s="38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5"/>
      <c r="J21" s="72">
        <v>9.5</v>
      </c>
      <c r="K21" s="27">
        <f t="shared" si="1"/>
        <v>1287.6118189211168</v>
      </c>
      <c r="L21" s="16" t="s">
        <v>230</v>
      </c>
      <c r="M21" s="16" t="s">
        <v>229</v>
      </c>
      <c r="N21" s="17">
        <v>0.8</v>
      </c>
      <c r="O21" s="17"/>
      <c r="P21" s="17">
        <v>4.38</v>
      </c>
      <c r="Q21" s="16"/>
      <c r="R21" s="38"/>
    </row>
    <row r="22" spans="1:18" ht="36" customHeight="1" x14ac:dyDescent="0.25">
      <c r="A22" s="26"/>
      <c r="B22" s="7" t="s">
        <v>167</v>
      </c>
      <c r="C22" s="4" t="s">
        <v>270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247</v>
      </c>
      <c r="J22" s="72">
        <v>19.170000000000002</v>
      </c>
      <c r="K22" s="27">
        <f t="shared" si="1"/>
        <v>2976.7080745341618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270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72">
        <v>8.52</v>
      </c>
      <c r="K23" s="27">
        <f t="shared" si="1"/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72">
        <v>8.24</v>
      </c>
      <c r="K24" s="27">
        <f t="shared" si="1"/>
        <v>1350.3769255981647</v>
      </c>
      <c r="L24" s="16" t="s">
        <v>198</v>
      </c>
      <c r="M24" s="16" t="s">
        <v>232</v>
      </c>
      <c r="N24" s="17">
        <v>1.1000000000000001</v>
      </c>
      <c r="O24" s="17"/>
      <c r="P24" s="17"/>
      <c r="Q24" s="16"/>
      <c r="R24" s="38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72">
        <v>6.0890000000000004</v>
      </c>
      <c r="K25" s="27">
        <f t="shared" si="1"/>
        <v>1246.2136717151045</v>
      </c>
      <c r="L25" s="16" t="s">
        <v>198</v>
      </c>
      <c r="M25" s="16" t="s">
        <v>231</v>
      </c>
      <c r="N25" s="17">
        <v>1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 t="shared" si="0"/>
        <v>3.6999615827890895</v>
      </c>
      <c r="I26" s="15" t="s">
        <v>247</v>
      </c>
      <c r="J26" s="72">
        <v>19.34</v>
      </c>
      <c r="K26" s="27">
        <f t="shared" si="1"/>
        <v>2008.098847471706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 t="shared" si="0"/>
        <v>2.2999299229152066</v>
      </c>
      <c r="I27" s="15"/>
      <c r="J27" s="72">
        <v>17.8</v>
      </c>
      <c r="K27" s="27">
        <f t="shared" si="1"/>
        <v>2711.7611212675201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 t="shared" si="0"/>
        <v>2.6</v>
      </c>
      <c r="I28" s="15"/>
      <c r="J28" s="72">
        <v>16.559999999999999</v>
      </c>
      <c r="K28" s="27">
        <f t="shared" si="1"/>
        <v>2041.4201183431951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8977</v>
      </c>
      <c r="H29" s="15">
        <f t="shared" si="0"/>
        <v>3.0997928176795582</v>
      </c>
      <c r="I29" s="15"/>
      <c r="J29" s="72">
        <v>15.48</v>
      </c>
      <c r="K29" s="27">
        <f t="shared" si="1"/>
        <v>1724.4068174223014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 t="s">
        <v>274</v>
      </c>
    </row>
    <row r="30" spans="1:18" ht="36" customHeight="1" x14ac:dyDescent="0.25">
      <c r="A30" s="26"/>
      <c r="B30" s="6" t="s">
        <v>168</v>
      </c>
      <c r="C30" s="4" t="s">
        <v>139</v>
      </c>
      <c r="D30" s="10" t="s">
        <v>173</v>
      </c>
      <c r="E30" s="2">
        <v>6</v>
      </c>
      <c r="F30" s="2">
        <v>2613</v>
      </c>
      <c r="G30" s="2">
        <v>6009</v>
      </c>
      <c r="H30" s="15">
        <f t="shared" si="0"/>
        <v>2.2996555683122848</v>
      </c>
      <c r="I30" s="15"/>
      <c r="J30" s="72">
        <v>12.01</v>
      </c>
      <c r="K30" s="27">
        <f t="shared" si="1"/>
        <v>1998.6686636711599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80</v>
      </c>
      <c r="D31" s="10" t="s">
        <v>173</v>
      </c>
      <c r="E31" s="2">
        <v>6</v>
      </c>
      <c r="F31" s="2">
        <v>3120</v>
      </c>
      <c r="G31" s="2">
        <v>8112</v>
      </c>
      <c r="H31" s="15">
        <f t="shared" si="0"/>
        <v>2.6</v>
      </c>
      <c r="I31" s="15"/>
      <c r="J31" s="72">
        <v>11.04</v>
      </c>
      <c r="K31" s="27">
        <f t="shared" si="1"/>
        <v>1360.94674556213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6" t="s">
        <v>168</v>
      </c>
      <c r="C32" s="4" t="s">
        <v>163</v>
      </c>
      <c r="D32" s="10" t="s">
        <v>173</v>
      </c>
      <c r="E32" s="2">
        <v>6</v>
      </c>
      <c r="F32" s="2">
        <v>2919</v>
      </c>
      <c r="G32" s="2">
        <v>5838</v>
      </c>
      <c r="H32" s="15">
        <f t="shared" si="0"/>
        <v>2</v>
      </c>
      <c r="I32" s="15"/>
      <c r="J32" s="72">
        <v>10.82</v>
      </c>
      <c r="K32" s="27">
        <f t="shared" si="1"/>
        <v>1853.3744433025008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98</v>
      </c>
      <c r="D33" s="10" t="s">
        <v>173</v>
      </c>
      <c r="E33" s="2">
        <v>6</v>
      </c>
      <c r="F33" s="2">
        <v>5217</v>
      </c>
      <c r="G33" s="2">
        <v>5217</v>
      </c>
      <c r="H33" s="15">
        <f t="shared" si="0"/>
        <v>1</v>
      </c>
      <c r="I33" s="15"/>
      <c r="J33" s="72">
        <v>8.64</v>
      </c>
      <c r="K33" s="27">
        <f t="shared" si="1"/>
        <v>1656.1242093156989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6" t="s">
        <v>168</v>
      </c>
      <c r="C34" s="4" t="s">
        <v>154</v>
      </c>
      <c r="D34" s="10" t="s">
        <v>173</v>
      </c>
      <c r="E34" s="2">
        <v>6</v>
      </c>
      <c r="F34" s="2">
        <v>2603</v>
      </c>
      <c r="G34" s="2">
        <v>9631</v>
      </c>
      <c r="H34" s="15">
        <f t="shared" si="0"/>
        <v>3.6999615827890895</v>
      </c>
      <c r="I34" s="15"/>
      <c r="J34" s="72">
        <v>8.6</v>
      </c>
      <c r="K34" s="27">
        <f t="shared" si="1"/>
        <v>892.94984944450209</v>
      </c>
      <c r="L34" s="16" t="s">
        <v>233</v>
      </c>
      <c r="M34" s="16" t="s">
        <v>187</v>
      </c>
      <c r="N34" s="17">
        <v>1.2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100</v>
      </c>
      <c r="D35" s="10" t="s">
        <v>173</v>
      </c>
      <c r="E35" s="2">
        <v>6</v>
      </c>
      <c r="F35" s="2">
        <v>2567</v>
      </c>
      <c r="G35" s="2">
        <v>5134</v>
      </c>
      <c r="H35" s="15">
        <f t="shared" si="0"/>
        <v>2</v>
      </c>
      <c r="I35" s="15"/>
      <c r="J35" s="72">
        <v>8.64</v>
      </c>
      <c r="K35" s="27">
        <f t="shared" si="1"/>
        <v>1682.8983248928712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 t="shared" ref="H36:H67" si="2">G36/F36</f>
        <v>3.1997859436318232</v>
      </c>
      <c r="I36" s="15" t="s">
        <v>233</v>
      </c>
      <c r="J36" s="72">
        <v>7.92</v>
      </c>
      <c r="K36" s="27">
        <f t="shared" ref="K36:K67" si="3">J36/G36*1000000</f>
        <v>883.04158769093544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90</v>
      </c>
      <c r="D37" s="10" t="s">
        <v>173</v>
      </c>
      <c r="E37" s="2">
        <v>5</v>
      </c>
      <c r="F37" s="2">
        <v>2504</v>
      </c>
      <c r="G37" s="2">
        <v>5008</v>
      </c>
      <c r="H37" s="15">
        <f t="shared" si="2"/>
        <v>2</v>
      </c>
      <c r="I37" s="15"/>
      <c r="J37" s="72">
        <v>7.71</v>
      </c>
      <c r="K37" s="27">
        <f t="shared" si="3"/>
        <v>1539.5367412140577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 t="shared" si="2"/>
        <v>3.1997859436318232</v>
      </c>
      <c r="I38" s="15"/>
      <c r="J38" s="72">
        <v>4.4000000000000004</v>
      </c>
      <c r="K38" s="27">
        <f t="shared" si="3"/>
        <v>490.57865982829753</v>
      </c>
      <c r="L38" s="16" t="s">
        <v>233</v>
      </c>
      <c r="M38" s="16" t="s">
        <v>187</v>
      </c>
      <c r="N38" s="17">
        <v>1.1000000000000001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156</v>
      </c>
      <c r="D39" s="10" t="s">
        <v>173</v>
      </c>
      <c r="E39" s="2">
        <v>7</v>
      </c>
      <c r="F39" s="2">
        <v>2759</v>
      </c>
      <c r="G39" s="2">
        <v>5518</v>
      </c>
      <c r="H39" s="15">
        <f t="shared" si="2"/>
        <v>2</v>
      </c>
      <c r="I39" s="15"/>
      <c r="J39" s="72">
        <v>14.84</v>
      </c>
      <c r="K39" s="27">
        <f t="shared" si="3"/>
        <v>2689.3802102210948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8" t="s">
        <v>169</v>
      </c>
      <c r="C40" s="3" t="s">
        <v>97</v>
      </c>
      <c r="D40" s="10" t="s">
        <v>173</v>
      </c>
      <c r="E40" s="2">
        <v>6</v>
      </c>
      <c r="F40" s="2">
        <v>2537</v>
      </c>
      <c r="G40" s="2">
        <v>5074</v>
      </c>
      <c r="H40" s="15">
        <f t="shared" si="2"/>
        <v>2</v>
      </c>
      <c r="I40" s="15"/>
      <c r="J40" s="72">
        <v>9.84</v>
      </c>
      <c r="K40" s="27">
        <f t="shared" si="3"/>
        <v>1939.2983839180133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161</v>
      </c>
      <c r="D41" s="10" t="s">
        <v>173</v>
      </c>
      <c r="E41" s="2">
        <v>5</v>
      </c>
      <c r="F41" s="2">
        <v>2243</v>
      </c>
      <c r="G41" s="2">
        <v>7177</v>
      </c>
      <c r="H41" s="15">
        <f t="shared" si="2"/>
        <v>3.1997325011145787</v>
      </c>
      <c r="I41" s="15"/>
      <c r="J41" s="72">
        <v>6.64</v>
      </c>
      <c r="K41" s="27">
        <f t="shared" si="3"/>
        <v>925.17765082903713</v>
      </c>
      <c r="L41" s="16" t="s">
        <v>233</v>
      </c>
      <c r="M41" s="16" t="s">
        <v>187</v>
      </c>
      <c r="N41" s="17">
        <v>1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233</v>
      </c>
      <c r="J42" s="72">
        <v>14.7552</v>
      </c>
      <c r="K42" s="27">
        <f t="shared" si="3"/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 t="s">
        <v>214</v>
      </c>
      <c r="J43" s="72">
        <v>14.7552</v>
      </c>
      <c r="K43" s="27">
        <f t="shared" si="3"/>
        <v>1942.4960505529227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/>
      <c r="J44" s="72">
        <v>8.48</v>
      </c>
      <c r="K44" s="27">
        <f t="shared" si="3"/>
        <v>1116.3770405476569</v>
      </c>
      <c r="L44" s="16" t="s">
        <v>233</v>
      </c>
      <c r="M44" s="16" t="s">
        <v>187</v>
      </c>
      <c r="N44" s="17">
        <v>0.7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3" t="s">
        <v>47</v>
      </c>
      <c r="D45" s="10" t="s">
        <v>173</v>
      </c>
      <c r="E45" s="2">
        <v>5</v>
      </c>
      <c r="F45" s="2">
        <v>3194</v>
      </c>
      <c r="G45" s="2">
        <v>7346</v>
      </c>
      <c r="H45" s="15">
        <f t="shared" si="2"/>
        <v>2.2999373825923608</v>
      </c>
      <c r="I45" s="15"/>
      <c r="J45" s="72">
        <v>11.2</v>
      </c>
      <c r="K45" s="27">
        <f t="shared" si="3"/>
        <v>1524.639259460931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16"/>
      <c r="R45" s="38"/>
    </row>
    <row r="46" spans="1:18" ht="36" customHeight="1" x14ac:dyDescent="0.25">
      <c r="A46" s="26"/>
      <c r="B46" s="9" t="s">
        <v>170</v>
      </c>
      <c r="C46" s="4" t="s">
        <v>52</v>
      </c>
      <c r="D46" s="10" t="s">
        <v>173</v>
      </c>
      <c r="E46" s="2">
        <v>3</v>
      </c>
      <c r="F46" s="2">
        <v>2649</v>
      </c>
      <c r="G46" s="2">
        <v>5033</v>
      </c>
      <c r="H46" s="15">
        <f t="shared" si="2"/>
        <v>1.8999622499056248</v>
      </c>
      <c r="I46" s="15"/>
      <c r="J46" s="72">
        <v>7.36</v>
      </c>
      <c r="K46" s="27">
        <f t="shared" si="3"/>
        <v>1462.348499900656</v>
      </c>
      <c r="L46" s="16" t="s">
        <v>205</v>
      </c>
      <c r="M46" s="16" t="s">
        <v>235</v>
      </c>
      <c r="N46" s="17">
        <v>1.1000000000000001</v>
      </c>
      <c r="O46" s="17"/>
      <c r="P46" s="17"/>
      <c r="Q46" s="99"/>
      <c r="R46" s="38"/>
    </row>
    <row r="47" spans="1:18" ht="36" customHeight="1" x14ac:dyDescent="0.25">
      <c r="A47" s="26"/>
      <c r="B47" s="9" t="s">
        <v>170</v>
      </c>
      <c r="C47" s="4" t="s">
        <v>55</v>
      </c>
      <c r="D47" s="10" t="s">
        <v>173</v>
      </c>
      <c r="E47" s="2">
        <v>3</v>
      </c>
      <c r="F47" s="2">
        <v>2311</v>
      </c>
      <c r="G47" s="2">
        <v>4737</v>
      </c>
      <c r="H47" s="15">
        <f t="shared" si="2"/>
        <v>2.0497620077888361</v>
      </c>
      <c r="I47" s="15"/>
      <c r="J47" s="72">
        <v>6.66</v>
      </c>
      <c r="K47" s="27">
        <f t="shared" si="3"/>
        <v>1405.9531348955036</v>
      </c>
      <c r="L47" s="16" t="s">
        <v>205</v>
      </c>
      <c r="M47" s="16" t="s">
        <v>235</v>
      </c>
      <c r="N47" s="17">
        <v>1</v>
      </c>
      <c r="O47" s="17"/>
      <c r="P47" s="17"/>
      <c r="Q47" s="99"/>
      <c r="R47" s="38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 t="shared" si="2"/>
        <v>2.4998260869565216</v>
      </c>
      <c r="I48" s="15"/>
      <c r="J48" s="72">
        <v>10.95</v>
      </c>
      <c r="K48" s="27">
        <f t="shared" si="3"/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8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 t="shared" si="2"/>
        <v>2.7998788979715412</v>
      </c>
      <c r="I49" s="15"/>
      <c r="J49" s="72">
        <v>9.5299999999999994</v>
      </c>
      <c r="K49" s="27">
        <f t="shared" si="3"/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05"/>
      <c r="R49" s="38"/>
    </row>
    <row r="50" spans="1:18" ht="36" customHeight="1" x14ac:dyDescent="0.25">
      <c r="A50" s="26"/>
      <c r="B50" s="10" t="s">
        <v>166</v>
      </c>
      <c r="C50" s="4" t="s">
        <v>21</v>
      </c>
      <c r="D50" s="10" t="s">
        <v>173</v>
      </c>
      <c r="E50" s="2">
        <v>6</v>
      </c>
      <c r="F50" s="2">
        <v>2325</v>
      </c>
      <c r="G50" s="2">
        <v>4650</v>
      </c>
      <c r="H50" s="15">
        <f t="shared" si="2"/>
        <v>2</v>
      </c>
      <c r="I50" s="15"/>
      <c r="J50" s="72">
        <v>7.4</v>
      </c>
      <c r="K50" s="27">
        <f t="shared" si="3"/>
        <v>1591.3978494623657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8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 t="shared" si="2"/>
        <v>3.8998316498316496</v>
      </c>
      <c r="I51" s="15"/>
      <c r="J51" s="72">
        <v>8.16</v>
      </c>
      <c r="K51" s="27">
        <f t="shared" si="3"/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16</v>
      </c>
      <c r="D52" s="10" t="s">
        <v>173</v>
      </c>
      <c r="E52" s="2">
        <v>5</v>
      </c>
      <c r="F52" s="2">
        <v>2708</v>
      </c>
      <c r="G52" s="2">
        <v>5416</v>
      </c>
      <c r="H52" s="15">
        <f t="shared" si="2"/>
        <v>2</v>
      </c>
      <c r="I52" s="15"/>
      <c r="J52" s="72">
        <v>7.68</v>
      </c>
      <c r="K52" s="27">
        <f t="shared" si="3"/>
        <v>1418.0206794682422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33</v>
      </c>
      <c r="D53" s="10" t="s">
        <v>173</v>
      </c>
      <c r="E53" s="2">
        <v>5</v>
      </c>
      <c r="F53" s="2">
        <v>2759</v>
      </c>
      <c r="G53" s="2">
        <v>5518</v>
      </c>
      <c r="H53" s="15">
        <f t="shared" si="2"/>
        <v>2</v>
      </c>
      <c r="I53" s="15"/>
      <c r="J53" s="72">
        <v>8.9499999999999993</v>
      </c>
      <c r="K53" s="27">
        <f t="shared" si="3"/>
        <v>1621.9644798840159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32</v>
      </c>
      <c r="D54" s="10" t="s">
        <v>173</v>
      </c>
      <c r="E54" s="2">
        <v>5</v>
      </c>
      <c r="F54" s="2">
        <v>2630</v>
      </c>
      <c r="G54" s="2">
        <v>5260</v>
      </c>
      <c r="H54" s="15">
        <f t="shared" si="2"/>
        <v>2</v>
      </c>
      <c r="I54" s="15"/>
      <c r="J54" s="72">
        <v>8.7799999999999994</v>
      </c>
      <c r="K54" s="27">
        <f t="shared" si="3"/>
        <v>1669.2015209125475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25</v>
      </c>
      <c r="D55" s="10" t="s">
        <v>173</v>
      </c>
      <c r="E55" s="2">
        <v>6</v>
      </c>
      <c r="F55" s="2">
        <v>2395</v>
      </c>
      <c r="G55" s="2">
        <v>4790</v>
      </c>
      <c r="H55" s="15">
        <f t="shared" si="2"/>
        <v>2</v>
      </c>
      <c r="I55" s="15"/>
      <c r="J55" s="72">
        <v>8.64</v>
      </c>
      <c r="K55" s="27">
        <f t="shared" si="3"/>
        <v>1803.757828810021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3</v>
      </c>
      <c r="D56" s="10" t="s">
        <v>173</v>
      </c>
      <c r="E56" s="2">
        <v>5</v>
      </c>
      <c r="F56" s="2">
        <v>2581</v>
      </c>
      <c r="G56" s="2">
        <v>5162</v>
      </c>
      <c r="H56" s="15">
        <f t="shared" si="2"/>
        <v>2</v>
      </c>
      <c r="I56" s="15"/>
      <c r="J56" s="72">
        <v>8.2200000000000006</v>
      </c>
      <c r="K56" s="27">
        <f t="shared" si="3"/>
        <v>1592.4060441689269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10" t="s">
        <v>166</v>
      </c>
      <c r="C57" s="4" t="s">
        <v>27</v>
      </c>
      <c r="D57" s="10" t="s">
        <v>173</v>
      </c>
      <c r="E57" s="2">
        <v>5</v>
      </c>
      <c r="F57" s="2">
        <v>2318</v>
      </c>
      <c r="G57" s="2">
        <v>4636</v>
      </c>
      <c r="H57" s="15">
        <f t="shared" si="2"/>
        <v>2</v>
      </c>
      <c r="I57" s="15"/>
      <c r="J57" s="72">
        <v>7.11</v>
      </c>
      <c r="K57" s="27">
        <f t="shared" si="3"/>
        <v>1533.6496980155307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94</v>
      </c>
      <c r="D58" s="10" t="s">
        <v>173</v>
      </c>
      <c r="E58" s="2">
        <v>5</v>
      </c>
      <c r="F58" s="2">
        <v>2401</v>
      </c>
      <c r="G58" s="2">
        <v>6242</v>
      </c>
      <c r="H58" s="15">
        <f t="shared" si="2"/>
        <v>2.5997501041232818</v>
      </c>
      <c r="I58" s="15"/>
      <c r="J58" s="72">
        <v>11.74</v>
      </c>
      <c r="K58" s="27">
        <f t="shared" si="3"/>
        <v>1880.807433514899</v>
      </c>
      <c r="L58" s="16" t="s">
        <v>236</v>
      </c>
      <c r="M58" s="16" t="s">
        <v>232</v>
      </c>
      <c r="N58" s="17">
        <v>1.1000000000000001</v>
      </c>
      <c r="O58" s="17"/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 t="s">
        <v>233</v>
      </c>
      <c r="J59" s="72">
        <v>16.559999999999999</v>
      </c>
      <c r="K59" s="27">
        <f t="shared" si="3"/>
        <v>2041.4201183431951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26"/>
      <c r="B60" s="8" t="s">
        <v>169</v>
      </c>
      <c r="C60" s="4" t="s">
        <v>80</v>
      </c>
      <c r="D60" s="10" t="s">
        <v>173</v>
      </c>
      <c r="E60" s="2">
        <v>6</v>
      </c>
      <c r="F60" s="2">
        <v>3120</v>
      </c>
      <c r="G60" s="2">
        <v>8112</v>
      </c>
      <c r="H60" s="15">
        <f t="shared" si="2"/>
        <v>2.6</v>
      </c>
      <c r="I60" s="15"/>
      <c r="J60" s="72">
        <v>11.04</v>
      </c>
      <c r="K60" s="27">
        <f t="shared" si="3"/>
        <v>1360.94674556213</v>
      </c>
      <c r="L60" s="16" t="s">
        <v>237</v>
      </c>
      <c r="M60" s="16" t="s">
        <v>186</v>
      </c>
      <c r="N60" s="17">
        <v>0.5</v>
      </c>
      <c r="O60" s="17">
        <v>0.3</v>
      </c>
      <c r="P60" s="17"/>
      <c r="Q60" s="16"/>
      <c r="R60" s="38"/>
    </row>
    <row r="61" spans="1:18" ht="36" customHeight="1" x14ac:dyDescent="0.25">
      <c r="A61" s="96"/>
      <c r="B61" s="7" t="s">
        <v>167</v>
      </c>
      <c r="C61" s="4" t="s">
        <v>127</v>
      </c>
      <c r="D61" s="10" t="s">
        <v>173</v>
      </c>
      <c r="E61" s="97">
        <v>4</v>
      </c>
      <c r="F61" s="97">
        <v>2558</v>
      </c>
      <c r="G61" s="97">
        <v>5116</v>
      </c>
      <c r="H61" s="98">
        <f t="shared" si="2"/>
        <v>2</v>
      </c>
      <c r="I61" s="98"/>
      <c r="J61" s="72">
        <v>7.71</v>
      </c>
      <c r="K61" s="27">
        <f t="shared" si="3"/>
        <v>1507.0367474589523</v>
      </c>
      <c r="L61" s="99" t="s">
        <v>237</v>
      </c>
      <c r="M61" s="99" t="s">
        <v>186</v>
      </c>
      <c r="N61" s="17">
        <v>0.4</v>
      </c>
      <c r="O61" s="17">
        <v>0.05</v>
      </c>
      <c r="P61" s="17"/>
      <c r="Q61" s="99"/>
      <c r="R61" s="95"/>
    </row>
    <row r="62" spans="1:18" ht="36" customHeight="1" x14ac:dyDescent="0.25">
      <c r="A62" s="96"/>
      <c r="B62" s="6" t="s">
        <v>168</v>
      </c>
      <c r="C62" s="4" t="s">
        <v>137</v>
      </c>
      <c r="D62" s="10" t="s">
        <v>173</v>
      </c>
      <c r="E62" s="97">
        <v>3</v>
      </c>
      <c r="F62" s="97">
        <v>2376</v>
      </c>
      <c r="G62" s="97">
        <v>4752</v>
      </c>
      <c r="H62" s="98">
        <f t="shared" si="2"/>
        <v>2</v>
      </c>
      <c r="I62" s="98"/>
      <c r="J62" s="72">
        <v>6.7</v>
      </c>
      <c r="K62" s="27">
        <f t="shared" si="3"/>
        <v>1409.93265993266</v>
      </c>
      <c r="L62" s="99" t="s">
        <v>237</v>
      </c>
      <c r="M62" s="99" t="s">
        <v>186</v>
      </c>
      <c r="N62" s="17">
        <v>0.4</v>
      </c>
      <c r="O62" s="17">
        <v>0.05</v>
      </c>
      <c r="P62" s="17"/>
      <c r="Q62" s="99"/>
      <c r="R62" s="95"/>
    </row>
    <row r="63" spans="1:18" ht="36" customHeight="1" x14ac:dyDescent="0.25">
      <c r="A63" s="26"/>
      <c r="B63" s="7" t="s">
        <v>167</v>
      </c>
      <c r="C63" s="4" t="s">
        <v>132</v>
      </c>
      <c r="D63" s="10" t="s">
        <v>173</v>
      </c>
      <c r="E63" s="2">
        <v>4</v>
      </c>
      <c r="F63" s="2">
        <v>3080</v>
      </c>
      <c r="G63" s="2">
        <v>7084</v>
      </c>
      <c r="H63" s="15">
        <f t="shared" si="2"/>
        <v>2.2999999999999998</v>
      </c>
      <c r="I63" s="15"/>
      <c r="J63" s="72">
        <v>9.48</v>
      </c>
      <c r="K63" s="27">
        <f t="shared" si="3"/>
        <v>1338.2269904009036</v>
      </c>
      <c r="L63" s="16" t="s">
        <v>237</v>
      </c>
      <c r="M63" s="16" t="s">
        <v>186</v>
      </c>
      <c r="N63" s="17">
        <v>0.3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7" t="s">
        <v>167</v>
      </c>
      <c r="C64" s="4" t="s">
        <v>271</v>
      </c>
      <c r="D64" s="10" t="s">
        <v>173</v>
      </c>
      <c r="E64" s="2">
        <v>6</v>
      </c>
      <c r="F64" s="2">
        <v>8424</v>
      </c>
      <c r="G64" s="2">
        <v>13478</v>
      </c>
      <c r="H64" s="15">
        <f t="shared" si="2"/>
        <v>1.5999525166191833</v>
      </c>
      <c r="I64" s="15"/>
      <c r="J64" s="72">
        <v>0</v>
      </c>
      <c r="K64" s="27">
        <f t="shared" si="3"/>
        <v>0</v>
      </c>
      <c r="L64" s="16" t="s">
        <v>238</v>
      </c>
      <c r="M64" s="16" t="s">
        <v>186</v>
      </c>
      <c r="N64" s="29" t="s">
        <v>224</v>
      </c>
      <c r="O64" s="17">
        <v>0.15</v>
      </c>
      <c r="P64" s="17"/>
      <c r="Q64" s="16"/>
      <c r="R64" s="38" t="s">
        <v>272</v>
      </c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 t="s">
        <v>233</v>
      </c>
      <c r="J65" s="72">
        <v>23.52</v>
      </c>
      <c r="K65" s="27">
        <f t="shared" si="3"/>
        <v>2934.4978165938865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 t="shared" si="2"/>
        <v>2.5997405124878363</v>
      </c>
      <c r="I66" s="15"/>
      <c r="J66" s="72">
        <v>14.7</v>
      </c>
      <c r="K66" s="27">
        <f t="shared" si="3"/>
        <v>1834.061135371179</v>
      </c>
      <c r="L66" s="16" t="s">
        <v>238</v>
      </c>
      <c r="M66" s="16" t="s">
        <v>186</v>
      </c>
      <c r="N66" s="17">
        <v>1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8" t="s">
        <v>169</v>
      </c>
      <c r="C67" s="4" t="s">
        <v>31</v>
      </c>
      <c r="D67" s="10" t="s">
        <v>173</v>
      </c>
      <c r="E67" s="2">
        <v>5</v>
      </c>
      <c r="F67" s="2">
        <v>2648</v>
      </c>
      <c r="G67" s="2">
        <v>7149</v>
      </c>
      <c r="H67" s="15">
        <f t="shared" si="2"/>
        <v>2.6997734138972809</v>
      </c>
      <c r="I67" s="15"/>
      <c r="J67" s="72">
        <v>9.66</v>
      </c>
      <c r="K67" s="27">
        <f t="shared" si="3"/>
        <v>1351.2379353755771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10" t="s">
        <v>166</v>
      </c>
      <c r="C68" s="4" t="s">
        <v>31</v>
      </c>
      <c r="D68" s="10" t="s">
        <v>173</v>
      </c>
      <c r="E68" s="2">
        <v>5</v>
      </c>
      <c r="F68" s="2">
        <v>2649</v>
      </c>
      <c r="G68" s="2">
        <v>7152</v>
      </c>
      <c r="H68" s="15">
        <f t="shared" ref="H68:H99" si="4">G68/F68</f>
        <v>2.6998867497168741</v>
      </c>
      <c r="I68" s="15"/>
      <c r="J68" s="72">
        <v>9.6</v>
      </c>
      <c r="K68" s="27">
        <f t="shared" ref="K68:K99" si="5">J68/G68*1000000</f>
        <v>1342.2818791946308</v>
      </c>
      <c r="L68" s="16" t="s">
        <v>238</v>
      </c>
      <c r="M68" s="16" t="s">
        <v>186</v>
      </c>
      <c r="N68" s="17">
        <v>0.5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7" t="s">
        <v>167</v>
      </c>
      <c r="C69" s="3" t="s">
        <v>114</v>
      </c>
      <c r="D69" s="10" t="s">
        <v>173</v>
      </c>
      <c r="E69" s="2">
        <v>3</v>
      </c>
      <c r="F69" s="2">
        <v>2452</v>
      </c>
      <c r="G69" s="2">
        <v>5762</v>
      </c>
      <c r="H69" s="15">
        <f t="shared" si="4"/>
        <v>2.3499184339314847</v>
      </c>
      <c r="I69" s="15"/>
      <c r="J69" s="72">
        <v>6.68</v>
      </c>
      <c r="K69" s="27">
        <f t="shared" si="5"/>
        <v>1159.319680666435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26"/>
      <c r="B70" s="6" t="s">
        <v>168</v>
      </c>
      <c r="C70" s="4" t="s">
        <v>161</v>
      </c>
      <c r="D70" s="10" t="s">
        <v>173</v>
      </c>
      <c r="E70" s="2">
        <v>5</v>
      </c>
      <c r="F70" s="2">
        <v>2243</v>
      </c>
      <c r="G70" s="2">
        <v>7177</v>
      </c>
      <c r="H70" s="15">
        <f t="shared" si="4"/>
        <v>3.1997325011145787</v>
      </c>
      <c r="I70" s="15"/>
      <c r="J70" s="72">
        <v>6.64</v>
      </c>
      <c r="K70" s="27">
        <f t="shared" si="5"/>
        <v>925.17765082903713</v>
      </c>
      <c r="L70" s="16" t="s">
        <v>238</v>
      </c>
      <c r="M70" s="16" t="s">
        <v>186</v>
      </c>
      <c r="N70" s="17">
        <v>0.4</v>
      </c>
      <c r="O70" s="17">
        <v>0.05</v>
      </c>
      <c r="P70" s="17"/>
      <c r="Q70" s="16"/>
      <c r="R70" s="38"/>
    </row>
    <row r="71" spans="1:18" ht="36" customHeight="1" x14ac:dyDescent="0.25">
      <c r="A71" s="96"/>
      <c r="B71" s="7" t="s">
        <v>167</v>
      </c>
      <c r="C71" s="4" t="s">
        <v>132</v>
      </c>
      <c r="D71" s="10" t="s">
        <v>173</v>
      </c>
      <c r="E71" s="97">
        <v>4</v>
      </c>
      <c r="F71" s="97">
        <v>3080</v>
      </c>
      <c r="G71" s="97">
        <v>7084</v>
      </c>
      <c r="H71" s="98">
        <f t="shared" si="4"/>
        <v>2.2999999999999998</v>
      </c>
      <c r="I71" s="98"/>
      <c r="J71" s="72">
        <v>9.48</v>
      </c>
      <c r="K71" s="27">
        <f t="shared" si="5"/>
        <v>1338.2269904009036</v>
      </c>
      <c r="L71" s="99" t="s">
        <v>238</v>
      </c>
      <c r="M71" s="99" t="s">
        <v>186</v>
      </c>
      <c r="N71" s="17">
        <v>0.3</v>
      </c>
      <c r="O71" s="17">
        <v>0.05</v>
      </c>
      <c r="P71" s="17"/>
      <c r="Q71" s="99"/>
      <c r="R71" s="95"/>
    </row>
    <row r="72" spans="1:18" ht="36" customHeight="1" x14ac:dyDescent="0.25">
      <c r="A72" s="26"/>
      <c r="B72" s="7" t="s">
        <v>167</v>
      </c>
      <c r="C72" s="4" t="s">
        <v>118</v>
      </c>
      <c r="D72" s="10" t="s">
        <v>173</v>
      </c>
      <c r="E72" s="2">
        <v>5</v>
      </c>
      <c r="F72" s="2">
        <v>2786</v>
      </c>
      <c r="G72" s="2">
        <v>5572</v>
      </c>
      <c r="H72" s="15">
        <f t="shared" si="4"/>
        <v>2</v>
      </c>
      <c r="I72" s="15"/>
      <c r="J72" s="72">
        <v>9.0299999999999994</v>
      </c>
      <c r="K72" s="27">
        <f t="shared" si="5"/>
        <v>1620.6030150753768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3" t="s">
        <v>104</v>
      </c>
      <c r="D73" s="10" t="s">
        <v>173</v>
      </c>
      <c r="E73" s="2">
        <v>4</v>
      </c>
      <c r="F73" s="2">
        <v>5499</v>
      </c>
      <c r="G73" s="2">
        <v>12097</v>
      </c>
      <c r="H73" s="15">
        <f t="shared" si="4"/>
        <v>2.1998545190034551</v>
      </c>
      <c r="I73" s="15"/>
      <c r="J73" s="72">
        <v>8.19</v>
      </c>
      <c r="K73" s="27">
        <f t="shared" si="5"/>
        <v>677.0273621559063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44" t="s">
        <v>279</v>
      </c>
    </row>
    <row r="74" spans="1:18" ht="36" customHeight="1" x14ac:dyDescent="0.25">
      <c r="A74" s="26"/>
      <c r="B74" s="7" t="s">
        <v>167</v>
      </c>
      <c r="C74" s="4" t="s">
        <v>115</v>
      </c>
      <c r="D74" s="10" t="s">
        <v>173</v>
      </c>
      <c r="E74" s="2">
        <v>5</v>
      </c>
      <c r="F74" s="2">
        <v>2641</v>
      </c>
      <c r="G74" s="2">
        <v>5282</v>
      </c>
      <c r="H74" s="15">
        <f t="shared" si="4"/>
        <v>2</v>
      </c>
      <c r="I74" s="15"/>
      <c r="J74" s="72">
        <v>7.32</v>
      </c>
      <c r="K74" s="27">
        <f t="shared" si="5"/>
        <v>1385.8386974630821</v>
      </c>
      <c r="L74" s="16" t="s">
        <v>213</v>
      </c>
      <c r="M74" s="16" t="s">
        <v>234</v>
      </c>
      <c r="N74" s="17">
        <v>1.2</v>
      </c>
      <c r="O74" s="17"/>
      <c r="P74" s="17"/>
      <c r="Q74" s="16"/>
      <c r="R74" s="38"/>
    </row>
    <row r="75" spans="1:18" ht="36" customHeight="1" x14ac:dyDescent="0.25">
      <c r="A75" s="107"/>
      <c r="B75" s="7" t="s">
        <v>167</v>
      </c>
      <c r="C75" s="4" t="s">
        <v>113</v>
      </c>
      <c r="D75" s="10" t="s">
        <v>173</v>
      </c>
      <c r="E75" s="108">
        <v>4</v>
      </c>
      <c r="F75" s="108">
        <v>2412</v>
      </c>
      <c r="G75" s="108">
        <v>4824</v>
      </c>
      <c r="H75" s="109">
        <f t="shared" si="4"/>
        <v>2</v>
      </c>
      <c r="I75" s="109"/>
      <c r="J75" s="72">
        <v>4.3899999999999997</v>
      </c>
      <c r="K75" s="27">
        <f t="shared" si="5"/>
        <v>910.03316749585395</v>
      </c>
      <c r="L75" s="110" t="s">
        <v>213</v>
      </c>
      <c r="M75" s="110" t="s">
        <v>234</v>
      </c>
      <c r="N75" s="17">
        <v>1.2</v>
      </c>
      <c r="O75" s="17"/>
      <c r="P75" s="17"/>
      <c r="Q75" s="110"/>
      <c r="R75" s="106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72">
        <v>11.99</v>
      </c>
      <c r="K76" s="27">
        <f t="shared" si="5"/>
        <v>1077.3654416389613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3" t="s">
        <v>40</v>
      </c>
      <c r="D77" s="10" t="s">
        <v>173</v>
      </c>
      <c r="E77" s="2">
        <v>5</v>
      </c>
      <c r="F77" s="2">
        <v>2504</v>
      </c>
      <c r="G77" s="2">
        <v>5008</v>
      </c>
      <c r="H77" s="15">
        <f t="shared" si="4"/>
        <v>2</v>
      </c>
      <c r="I77" s="15"/>
      <c r="J77" s="72">
        <v>7.71</v>
      </c>
      <c r="K77" s="27">
        <f t="shared" si="5"/>
        <v>1539.5367412140577</v>
      </c>
      <c r="L77" s="16" t="s">
        <v>213</v>
      </c>
      <c r="M77" s="16" t="s">
        <v>234</v>
      </c>
      <c r="N77" s="17">
        <v>1.1000000000000001</v>
      </c>
      <c r="O77" s="17"/>
      <c r="P77" s="17"/>
      <c r="Q77" s="16"/>
      <c r="R77" s="38"/>
    </row>
    <row r="78" spans="1:18" ht="36" customHeight="1" x14ac:dyDescent="0.25">
      <c r="A78" s="26"/>
      <c r="B78" s="7" t="s">
        <v>167</v>
      </c>
      <c r="C78" s="4" t="s">
        <v>134</v>
      </c>
      <c r="D78" s="10" t="s">
        <v>173</v>
      </c>
      <c r="E78" s="2">
        <v>6</v>
      </c>
      <c r="F78" s="2">
        <v>3478</v>
      </c>
      <c r="G78" s="2">
        <v>11129</v>
      </c>
      <c r="H78" s="15">
        <f t="shared" si="4"/>
        <v>3.1998274870615298</v>
      </c>
      <c r="I78" s="15"/>
      <c r="J78" s="72">
        <v>6.66</v>
      </c>
      <c r="K78" s="27">
        <f t="shared" si="5"/>
        <v>598.43651720729622</v>
      </c>
      <c r="L78" s="16" t="s">
        <v>213</v>
      </c>
      <c r="M78" s="16" t="s">
        <v>234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7" t="s">
        <v>167</v>
      </c>
      <c r="C79" s="4" t="s">
        <v>133</v>
      </c>
      <c r="D79" s="10" t="s">
        <v>173</v>
      </c>
      <c r="E79" s="2">
        <v>5</v>
      </c>
      <c r="F79" s="2">
        <v>2567</v>
      </c>
      <c r="G79" s="2">
        <v>5134</v>
      </c>
      <c r="H79" s="15">
        <f t="shared" si="4"/>
        <v>2</v>
      </c>
      <c r="I79" s="15"/>
      <c r="J79" s="72">
        <v>8.64</v>
      </c>
      <c r="K79" s="27">
        <f t="shared" si="5"/>
        <v>1682.8983248928712</v>
      </c>
      <c r="L79" s="16" t="s">
        <v>213</v>
      </c>
      <c r="M79" s="16" t="s">
        <v>234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150</v>
      </c>
      <c r="D80" s="10" t="s">
        <v>173</v>
      </c>
      <c r="E80" s="2">
        <v>4</v>
      </c>
      <c r="F80" s="2">
        <v>2213</v>
      </c>
      <c r="G80" s="2">
        <v>4426</v>
      </c>
      <c r="H80" s="15">
        <f t="shared" si="4"/>
        <v>2</v>
      </c>
      <c r="I80" s="15"/>
      <c r="J80" s="72">
        <v>6.64</v>
      </c>
      <c r="K80" s="27">
        <f t="shared" si="5"/>
        <v>1500.225937641211</v>
      </c>
      <c r="L80" s="16" t="s">
        <v>214</v>
      </c>
      <c r="M80" s="16" t="s">
        <v>235</v>
      </c>
      <c r="N80" s="17">
        <v>1.1000000000000001</v>
      </c>
      <c r="O80" s="17"/>
      <c r="P80" s="17"/>
      <c r="Q80" s="16"/>
      <c r="R80" s="38"/>
    </row>
    <row r="81" spans="1:24" ht="36" customHeight="1" x14ac:dyDescent="0.25">
      <c r="A81" s="26"/>
      <c r="B81" s="6" t="s">
        <v>168</v>
      </c>
      <c r="C81" s="4" t="s">
        <v>151</v>
      </c>
      <c r="D81" s="10" t="s">
        <v>173</v>
      </c>
      <c r="E81" s="2">
        <v>4</v>
      </c>
      <c r="F81" s="2">
        <v>2503</v>
      </c>
      <c r="G81" s="2">
        <v>5006</v>
      </c>
      <c r="H81" s="15">
        <f t="shared" si="4"/>
        <v>2</v>
      </c>
      <c r="I81" s="15"/>
      <c r="J81" s="72">
        <v>7.71</v>
      </c>
      <c r="K81" s="27">
        <f t="shared" si="5"/>
        <v>1540.1518178186177</v>
      </c>
      <c r="L81" s="16" t="s">
        <v>214</v>
      </c>
      <c r="M81" s="16" t="s">
        <v>235</v>
      </c>
      <c r="N81" s="17">
        <v>1</v>
      </c>
      <c r="O81" s="17"/>
      <c r="P81" s="17"/>
      <c r="Q81" s="16"/>
      <c r="R81" s="38"/>
    </row>
    <row r="82" spans="1:24" ht="36" customHeight="1" x14ac:dyDescent="0.25">
      <c r="A82" s="26"/>
      <c r="B82" s="6" t="s">
        <v>168</v>
      </c>
      <c r="C82" s="3" t="s">
        <v>145</v>
      </c>
      <c r="D82" s="10" t="s">
        <v>173</v>
      </c>
      <c r="E82" s="2">
        <v>3</v>
      </c>
      <c r="F82" s="2">
        <v>2352</v>
      </c>
      <c r="G82" s="2">
        <v>4704</v>
      </c>
      <c r="H82" s="15">
        <f t="shared" si="4"/>
        <v>2</v>
      </c>
      <c r="I82" s="15"/>
      <c r="J82" s="72">
        <v>6.8</v>
      </c>
      <c r="K82" s="27">
        <f t="shared" si="5"/>
        <v>1445.5782312925169</v>
      </c>
      <c r="L82" s="16" t="s">
        <v>214</v>
      </c>
      <c r="M82" s="16" t="s">
        <v>235</v>
      </c>
      <c r="N82" s="17">
        <v>1</v>
      </c>
      <c r="O82" s="17"/>
      <c r="P82" s="17"/>
      <c r="Q82" s="16"/>
      <c r="R82" s="38"/>
    </row>
    <row r="83" spans="1:24" ht="15" customHeight="1" x14ac:dyDescent="0.25">
      <c r="A83" s="49" t="s">
        <v>253</v>
      </c>
      <c r="B83" s="50"/>
      <c r="C83" s="50"/>
      <c r="D83" s="50"/>
      <c r="E83" s="50"/>
      <c r="F83" s="50"/>
      <c r="G83" s="50"/>
      <c r="H83" s="50"/>
      <c r="I83" s="50"/>
      <c r="J83" s="84"/>
      <c r="K83" s="50"/>
      <c r="L83" s="50"/>
      <c r="M83" s="50"/>
      <c r="N83" s="50"/>
      <c r="O83" s="50"/>
      <c r="P83" s="50"/>
      <c r="Q83" s="50"/>
      <c r="R83" s="51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5"/>
      <c r="K84" s="21"/>
      <c r="L84" s="21"/>
      <c r="M84" s="21"/>
      <c r="N84" s="21"/>
      <c r="O84" s="21"/>
      <c r="P84" s="21"/>
      <c r="Q84" s="21"/>
      <c r="R84" s="60" t="s">
        <v>254</v>
      </c>
      <c r="S84" s="16"/>
      <c r="T84" s="16"/>
      <c r="U84" s="16"/>
      <c r="V84" s="16"/>
      <c r="W84" s="16"/>
      <c r="X84" s="16"/>
    </row>
    <row r="85" spans="1:24" ht="15" customHeight="1" x14ac:dyDescent="0.25">
      <c r="A85" s="70"/>
      <c r="B85" s="21"/>
      <c r="C85" s="21"/>
      <c r="D85" s="21"/>
      <c r="E85" s="21"/>
      <c r="F85" s="21"/>
      <c r="G85" s="21"/>
      <c r="H85" s="21"/>
      <c r="I85" s="21"/>
      <c r="J85" s="85"/>
      <c r="K85" s="21"/>
      <c r="L85" s="21"/>
      <c r="M85" s="21"/>
      <c r="N85" s="21"/>
      <c r="O85" s="21"/>
      <c r="P85" s="21"/>
      <c r="Q85" s="21"/>
      <c r="R85" s="82" t="s">
        <v>264</v>
      </c>
      <c r="S85" s="83"/>
      <c r="T85" s="83"/>
      <c r="U85" s="83"/>
      <c r="V85" s="83"/>
      <c r="W85" s="83"/>
      <c r="X85" s="83"/>
    </row>
    <row r="86" spans="1:24" ht="15" customHeight="1" x14ac:dyDescent="0.25">
      <c r="A86" s="70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100" t="s">
        <v>269</v>
      </c>
      <c r="S86" s="83"/>
      <c r="T86" s="83"/>
      <c r="U86" s="83"/>
      <c r="V86" s="83"/>
      <c r="W86" s="83"/>
      <c r="X86" s="83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6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6"/>
      <c r="B88" s="21"/>
      <c r="C88" s="21"/>
      <c r="D88" s="21"/>
      <c r="E88" s="21"/>
      <c r="F88" s="21"/>
      <c r="G88" s="21"/>
      <c r="H88" s="21"/>
      <c r="I88" s="21"/>
      <c r="J88" s="85"/>
      <c r="K88" s="21"/>
      <c r="L88" s="21"/>
      <c r="M88" s="21"/>
      <c r="N88" s="21"/>
      <c r="O88" s="21"/>
      <c r="P88" s="21"/>
      <c r="Q88" s="21"/>
      <c r="R88" s="68" t="s">
        <v>266</v>
      </c>
      <c r="S88" s="16"/>
      <c r="T88" s="16"/>
      <c r="U88" s="16"/>
      <c r="V88" s="16"/>
      <c r="W88" s="16"/>
      <c r="X88" s="16"/>
    </row>
    <row r="89" spans="1:24" x14ac:dyDescent="0.25">
      <c r="A89" s="81"/>
      <c r="B89" s="53"/>
      <c r="C89" s="53"/>
      <c r="D89" s="53"/>
      <c r="E89" s="53"/>
      <c r="F89" s="53"/>
      <c r="G89" s="53"/>
      <c r="H89" s="53"/>
      <c r="I89" s="53"/>
      <c r="J89" s="86"/>
      <c r="K89" s="53"/>
      <c r="L89" s="53"/>
      <c r="M89" s="53"/>
      <c r="N89" s="53"/>
      <c r="O89" s="53"/>
      <c r="P89" s="53"/>
      <c r="Q89" s="53"/>
      <c r="R89" s="82" t="s">
        <v>264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22"/>
      <c r="B90" s="21"/>
      <c r="C90" s="21"/>
      <c r="D90" s="21"/>
      <c r="E90" s="21"/>
      <c r="F90" s="21"/>
      <c r="G90" s="21"/>
      <c r="H90" s="21"/>
      <c r="I90" s="21"/>
      <c r="J90" s="87"/>
      <c r="K90" s="21"/>
      <c r="L90" s="21"/>
      <c r="M90" s="21"/>
      <c r="N90" s="21"/>
      <c r="O90" s="21"/>
      <c r="P90" s="21"/>
      <c r="Q90" s="21"/>
      <c r="R90" s="23" t="s">
        <v>257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113" t="s">
        <v>255</v>
      </c>
      <c r="B91" s="114"/>
      <c r="C91" s="115" t="s">
        <v>256</v>
      </c>
      <c r="D91" s="115"/>
      <c r="E91" s="115"/>
      <c r="F91" s="115"/>
      <c r="G91" s="115"/>
      <c r="H91" s="115"/>
      <c r="I91" s="115"/>
      <c r="J91" s="115"/>
      <c r="K91" s="115"/>
      <c r="L91" s="115"/>
      <c r="M91" s="115"/>
      <c r="N91" s="115"/>
      <c r="O91" s="115"/>
      <c r="P91" s="115"/>
      <c r="Q91" s="115"/>
      <c r="R91" s="116"/>
      <c r="S91" s="18"/>
      <c r="T91" s="18"/>
      <c r="U91" s="18"/>
      <c r="V91" s="18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8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  <row r="93" spans="1:24" ht="15" customHeight="1" x14ac:dyDescent="0.25">
      <c r="A93" s="16"/>
      <c r="B93" s="16"/>
      <c r="C93" s="16"/>
      <c r="D93" s="16"/>
      <c r="E93" s="16"/>
      <c r="F93" s="16"/>
      <c r="G93" s="16"/>
      <c r="H93" s="17"/>
      <c r="I93" s="17"/>
      <c r="J93" s="88"/>
      <c r="K93" s="17"/>
      <c r="L93" s="16"/>
      <c r="M93" s="16"/>
      <c r="N93" s="17"/>
      <c r="O93" s="17"/>
      <c r="P93" s="17"/>
      <c r="Q93" s="16"/>
      <c r="R93" s="19"/>
      <c r="S93" s="16"/>
      <c r="T93" s="16"/>
      <c r="U93" s="16"/>
      <c r="V93" s="16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8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</sheetData>
  <sortState xmlns:xlrd2="http://schemas.microsoft.com/office/spreadsheetml/2017/richdata2" ref="A4:R82">
    <sortCondition descending="1" ref="Q4:Q82"/>
    <sortCondition ref="L4:L82"/>
    <sortCondition descending="1" ref="N4:N82"/>
    <sortCondition descending="1" ref="J4:J82"/>
    <sortCondition ref="B4:B82" customList="火,水,風,光,暗"/>
    <sortCondition ref="G4:G82"/>
  </sortState>
  <mergeCells count="13">
    <mergeCell ref="A1:R1"/>
    <mergeCell ref="A2:A3"/>
    <mergeCell ref="A91:B91"/>
    <mergeCell ref="C91:R91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4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abSelected="1" topLeftCell="A13" workbookViewId="0">
      <selection activeCell="C16" sqref="C16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39.42578125" customWidth="1"/>
  </cols>
  <sheetData>
    <row r="1" spans="1:19" s="1" customFormat="1" ht="36" customHeight="1" x14ac:dyDescent="0.25">
      <c r="A1" s="126" t="s">
        <v>285</v>
      </c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42"/>
      <c r="P1" s="42"/>
      <c r="Q1" s="42"/>
      <c r="R1" s="42"/>
      <c r="S1" s="2"/>
    </row>
    <row r="2" spans="1:19" ht="18" customHeight="1" x14ac:dyDescent="0.25">
      <c r="A2" s="128"/>
      <c r="B2" s="127" t="s">
        <v>217</v>
      </c>
      <c r="C2" s="127" t="s">
        <v>216</v>
      </c>
      <c r="D2" s="127" t="s">
        <v>171</v>
      </c>
      <c r="E2" s="127" t="s">
        <v>174</v>
      </c>
      <c r="F2" s="130" t="s">
        <v>172</v>
      </c>
      <c r="G2" s="130"/>
      <c r="H2" s="130"/>
      <c r="I2" s="125" t="s">
        <v>181</v>
      </c>
      <c r="J2" s="125"/>
      <c r="K2" s="125"/>
      <c r="L2" s="125"/>
      <c r="M2" s="125"/>
      <c r="N2" s="124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9"/>
      <c r="B3" s="121"/>
      <c r="C3" s="121"/>
      <c r="D3" s="121"/>
      <c r="E3" s="121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12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10" t="s">
        <v>190</v>
      </c>
      <c r="J16" s="110"/>
      <c r="K16" s="110" t="s">
        <v>1</v>
      </c>
      <c r="L16" s="109">
        <v>0.15</v>
      </c>
      <c r="M16" s="16" t="s">
        <v>187</v>
      </c>
      <c r="N16" s="106"/>
    </row>
    <row r="17" spans="1:14" s="1" customFormat="1" ht="36" customHeight="1" x14ac:dyDescent="0.25">
      <c r="A17" s="96"/>
      <c r="B17" s="7" t="s">
        <v>167</v>
      </c>
      <c r="C17" s="3" t="s">
        <v>104</v>
      </c>
      <c r="D17" s="10" t="s">
        <v>173</v>
      </c>
      <c r="E17" s="97">
        <v>4</v>
      </c>
      <c r="F17" s="97">
        <v>5499</v>
      </c>
      <c r="G17" s="97">
        <v>12097</v>
      </c>
      <c r="H17" s="98">
        <f t="shared" si="0"/>
        <v>2.1998545190034551</v>
      </c>
      <c r="I17" s="109" t="s">
        <v>190</v>
      </c>
      <c r="J17" s="72"/>
      <c r="K17" s="27" t="s">
        <v>1</v>
      </c>
      <c r="L17" s="28">
        <v>0.13</v>
      </c>
      <c r="M17" s="99" t="s">
        <v>187</v>
      </c>
      <c r="N17" s="44" t="s">
        <v>280</v>
      </c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7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 t="shared" si="1"/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 t="shared" si="1"/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 t="shared" si="1"/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13" t="s">
        <v>255</v>
      </c>
      <c r="B67" s="114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opLeftCell="A18" workbookViewId="0">
      <selection activeCell="K21" sqref="K21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32" t="s">
        <v>286</v>
      </c>
      <c r="B1" s="132"/>
      <c r="C1" s="132"/>
      <c r="D1" s="132"/>
      <c r="E1" s="132"/>
      <c r="F1" s="132"/>
      <c r="G1" s="132"/>
      <c r="H1" s="132"/>
      <c r="I1" s="132"/>
      <c r="J1" s="132"/>
      <c r="K1" s="132"/>
      <c r="L1" s="132"/>
      <c r="M1" s="132"/>
      <c r="N1" s="132"/>
      <c r="O1" s="132"/>
      <c r="P1" s="132"/>
      <c r="Q1" s="42"/>
      <c r="R1" s="42"/>
      <c r="S1" s="42"/>
      <c r="T1" s="42"/>
      <c r="U1" s="2"/>
    </row>
    <row r="2" spans="1:21" s="65" customFormat="1" ht="18" customHeight="1" x14ac:dyDescent="0.25">
      <c r="A2" s="133"/>
      <c r="B2" s="127" t="s">
        <v>217</v>
      </c>
      <c r="C2" s="127" t="s">
        <v>216</v>
      </c>
      <c r="D2" s="127" t="s">
        <v>171</v>
      </c>
      <c r="E2" s="127" t="s">
        <v>174</v>
      </c>
      <c r="F2" s="131" t="s">
        <v>172</v>
      </c>
      <c r="G2" s="131"/>
      <c r="H2" s="131"/>
      <c r="I2" s="131" t="s">
        <v>177</v>
      </c>
      <c r="J2" s="131"/>
      <c r="K2" s="131"/>
      <c r="L2" s="131"/>
      <c r="M2" s="131"/>
      <c r="N2" s="131"/>
      <c r="O2" s="131"/>
      <c r="P2" s="124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34"/>
      <c r="B3" s="121"/>
      <c r="C3" s="121"/>
      <c r="D3" s="121"/>
      <c r="E3" s="121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12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30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102"/>
      <c r="B5" s="7" t="s">
        <v>167</v>
      </c>
      <c r="C5" s="4" t="s">
        <v>110</v>
      </c>
      <c r="D5" s="8" t="s">
        <v>177</v>
      </c>
      <c r="E5" s="103">
        <v>5</v>
      </c>
      <c r="F5" s="103">
        <v>5916</v>
      </c>
      <c r="G5" s="103">
        <v>10057</v>
      </c>
      <c r="H5" s="104">
        <f t="shared" si="0"/>
        <v>1.6999661933739012</v>
      </c>
      <c r="I5" s="105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101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05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101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 t="shared" si="1"/>
        <v>1.3</v>
      </c>
      <c r="O14" s="75">
        <f t="shared" si="2"/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5" t="s">
        <v>190</v>
      </c>
      <c r="J16" s="72">
        <v>1.08</v>
      </c>
      <c r="K16" s="74"/>
      <c r="L16" s="17"/>
      <c r="M16" s="17"/>
      <c r="N16" s="17">
        <f t="shared" si="1"/>
        <v>1.08</v>
      </c>
      <c r="O16" s="75">
        <f t="shared" si="2"/>
        <v>13.040328423086212</v>
      </c>
      <c r="P16" s="101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10" t="s">
        <v>190</v>
      </c>
      <c r="J17" s="72">
        <v>1.08</v>
      </c>
      <c r="K17" s="74"/>
      <c r="L17" s="17"/>
      <c r="M17" s="17" t="s">
        <v>200</v>
      </c>
      <c r="N17" s="17">
        <f t="shared" si="1"/>
        <v>1.08</v>
      </c>
      <c r="O17" s="75">
        <f t="shared" si="2"/>
        <v>12.225492415666743</v>
      </c>
      <c r="P17" s="106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 t="shared" si="1"/>
        <v>1.08</v>
      </c>
      <c r="O18" s="75">
        <f t="shared" si="2"/>
        <v>12.170385395537528</v>
      </c>
      <c r="P18" s="38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/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11.410459587955627</v>
      </c>
      <c r="P20" s="38"/>
    </row>
    <row r="21" spans="1:23" s="1" customFormat="1" ht="36" customHeight="1" x14ac:dyDescent="0.25">
      <c r="A21" s="26"/>
      <c r="B21" s="7" t="s">
        <v>167</v>
      </c>
      <c r="C21" s="4" t="s">
        <v>108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 t="s">
        <v>211</v>
      </c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9" t="s">
        <v>170</v>
      </c>
      <c r="C22" s="4" t="s">
        <v>73</v>
      </c>
      <c r="D22" s="8" t="s">
        <v>177</v>
      </c>
      <c r="E22" s="2">
        <v>5</v>
      </c>
      <c r="F22" s="2">
        <v>11832</v>
      </c>
      <c r="G22" s="2">
        <v>9465</v>
      </c>
      <c r="H22" s="15">
        <f t="shared" si="0"/>
        <v>0.79994929006085191</v>
      </c>
      <c r="I22" s="16" t="s">
        <v>190</v>
      </c>
      <c r="J22" s="72">
        <v>0.9</v>
      </c>
      <c r="K22" s="74"/>
      <c r="L22" s="17"/>
      <c r="M22" s="17" t="s">
        <v>198</v>
      </c>
      <c r="N22" s="17">
        <f t="shared" si="1"/>
        <v>0.9</v>
      </c>
      <c r="O22" s="75">
        <f t="shared" si="2"/>
        <v>9.5087163232963547</v>
      </c>
      <c r="P22" s="38"/>
    </row>
    <row r="23" spans="1:23" s="1" customFormat="1" ht="36" customHeight="1" x14ac:dyDescent="0.25">
      <c r="A23" s="26"/>
      <c r="B23" s="7" t="s">
        <v>167</v>
      </c>
      <c r="C23" s="3" t="s">
        <v>104</v>
      </c>
      <c r="D23" s="10" t="s">
        <v>173</v>
      </c>
      <c r="E23" s="2">
        <v>4</v>
      </c>
      <c r="F23" s="2">
        <v>6145</v>
      </c>
      <c r="G23" s="2">
        <v>13826</v>
      </c>
      <c r="H23" s="15">
        <f t="shared" si="0"/>
        <v>2.249959316517494</v>
      </c>
      <c r="I23" s="109" t="s">
        <v>190</v>
      </c>
      <c r="J23" s="72">
        <v>1.08</v>
      </c>
      <c r="K23" s="27"/>
      <c r="L23" s="28"/>
      <c r="M23" s="110"/>
      <c r="N23" s="17">
        <f t="shared" si="1"/>
        <v>1.08</v>
      </c>
      <c r="O23" s="75">
        <f t="shared" si="2"/>
        <v>7.8113698828294522</v>
      </c>
      <c r="P23" s="111" t="s">
        <v>281</v>
      </c>
    </row>
    <row r="24" spans="1:23" s="1" customFormat="1" ht="36" customHeight="1" x14ac:dyDescent="0.25">
      <c r="A24" s="26"/>
      <c r="B24" s="9" t="s">
        <v>170</v>
      </c>
      <c r="C24" s="4" t="s">
        <v>60</v>
      </c>
      <c r="D24" s="10" t="s">
        <v>173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10" t="s">
        <v>173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7" t="s">
        <v>181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99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 t="s">
        <v>275</v>
      </c>
    </row>
    <row r="27" spans="1:23" s="1" customFormat="1" ht="36" customHeight="1" x14ac:dyDescent="0.25">
      <c r="A27" s="102"/>
      <c r="B27" s="10" t="s">
        <v>166</v>
      </c>
      <c r="C27" s="3" t="s">
        <v>2</v>
      </c>
      <c r="D27" s="10" t="s">
        <v>173</v>
      </c>
      <c r="E27" s="103">
        <v>5</v>
      </c>
      <c r="F27" s="103">
        <v>2875</v>
      </c>
      <c r="G27" s="103">
        <v>7187</v>
      </c>
      <c r="H27" s="104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101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105"/>
      <c r="K28" s="105"/>
      <c r="L28" s="104"/>
      <c r="M28" s="105"/>
      <c r="N28" s="17"/>
      <c r="O28" s="103"/>
      <c r="P28" s="38" t="s">
        <v>273</v>
      </c>
    </row>
    <row r="29" spans="1:23" s="1" customFormat="1" ht="36" customHeight="1" x14ac:dyDescent="0.25">
      <c r="A29" s="102"/>
      <c r="B29" s="10" t="s">
        <v>166</v>
      </c>
      <c r="C29" s="4" t="s">
        <v>4</v>
      </c>
      <c r="D29" s="7" t="s">
        <v>181</v>
      </c>
      <c r="E29" s="103">
        <v>5</v>
      </c>
      <c r="F29" s="103">
        <v>8000</v>
      </c>
      <c r="G29" s="103">
        <v>9600</v>
      </c>
      <c r="H29" s="104">
        <f t="shared" si="0"/>
        <v>1.2</v>
      </c>
      <c r="I29" s="105" t="s">
        <v>191</v>
      </c>
      <c r="J29" s="105"/>
      <c r="K29" s="105"/>
      <c r="L29" s="104"/>
      <c r="M29" s="105"/>
      <c r="N29" s="17"/>
      <c r="O29" s="103"/>
      <c r="P29" s="101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10" t="s">
        <v>173</v>
      </c>
      <c r="E30" s="34">
        <v>5</v>
      </c>
      <c r="F30" s="34">
        <v>2902</v>
      </c>
      <c r="G30" s="34">
        <v>7255</v>
      </c>
      <c r="H30" s="35">
        <f t="shared" si="0"/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13" t="s">
        <v>255</v>
      </c>
      <c r="B39" s="114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2020-06-25T08:25:48Z</dcterms:modified>
</cp:coreProperties>
</file>